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30"/>
  <workbookPr/>
  <mc:AlternateContent xmlns:mc="http://schemas.openxmlformats.org/markup-compatibility/2006">
    <mc:Choice Requires="x15">
      <x15ac:absPath xmlns:x15ac="http://schemas.microsoft.com/office/spreadsheetml/2010/11/ac" url="https://gmsolutionjsc.sharepoint.com/sites/ViettelDS-F2RECSite/Shared Documents/04. Working/Test/Admin/Admin_phase 2/"/>
    </mc:Choice>
  </mc:AlternateContent>
  <xr:revisionPtr revIDLastSave="7703" documentId="13_ncr:1_{6ADFA34A-F39F-4746-AAD5-1606814EAB9A}" xr6:coauthVersionLast="47" xr6:coauthVersionMax="47" xr10:uidLastSave="{FC6034C0-D17D-466F-825E-0957D5B0AB85}"/>
  <bookViews>
    <workbookView xWindow="-120" yWindow="-120" windowWidth="29040" windowHeight="15720" tabRatio="699" firstSheet="4" activeTab="3" xr2:uid="{00000000-000D-0000-FFFF-FFFF00000000}"/>
  </bookViews>
  <sheets>
    <sheet name="Trang bìa" sheetId="6" r:id="rId1"/>
    <sheet name="Giới thiệu" sheetId="7" r:id="rId2"/>
    <sheet name="Tổng hợp " sheetId="8" r:id="rId3"/>
    <sheet name="BaoCaoThongKe" sheetId="35" r:id="rId4"/>
    <sheet name="SQL" sheetId="37" r:id="rId5"/>
    <sheet name="Layout" sheetId="36" r:id="rId6"/>
  </sheets>
  <externalReferences>
    <externalReference r:id="rId7"/>
  </externalReferences>
  <definedNames>
    <definedName name="_Fill" localSheetId="1" hidden="1">#REF!</definedName>
    <definedName name="_Fill" localSheetId="2" hidden="1">#REF!</definedName>
    <definedName name="_Fill" hidden="1">#REF!</definedName>
    <definedName name="_xlnm._FilterDatabase" localSheetId="3" hidden="1">BaoCaoThongKe!$A$17:$X$17</definedName>
    <definedName name="Access">[1]Validation!$E$2:$E$223</definedName>
    <definedName name="AccessCircuit">[1]Validation!$C$2:$C$29</definedName>
    <definedName name="ACTION" localSheetId="1">#REF!</definedName>
    <definedName name="ACTION" localSheetId="2">#REF!</definedName>
    <definedName name="ACTION">#REF!</definedName>
    <definedName name="CoS">[1]Validation!$G$2:$G$47</definedName>
    <definedName name="Countries">[1]Validation!$A$2:$A$301</definedName>
    <definedName name="Document_array" localSheetId="1">{"Book1"}</definedName>
    <definedName name="Document_array" localSheetId="2">{"Book1"}</definedName>
    <definedName name="Document_array" localSheetId="0">{"Book1"}</definedName>
    <definedName name="Document_array">{"Book1"}</definedName>
    <definedName name="DSLCheckService">[1]Validation!$H$2:$H$4</definedName>
    <definedName name="fds" localSheetId="1">{"Book1"}</definedName>
    <definedName name="fds" localSheetId="2">{"Book1"}</definedName>
    <definedName name="fds" localSheetId="0">{"Book1"}</definedName>
    <definedName name="fds">{"Book1"}</definedName>
    <definedName name="Gói" localSheetId="1">#REF!</definedName>
    <definedName name="Gói" localSheetId="2">#REF!</definedName>
    <definedName name="Gói">#REF!</definedName>
    <definedName name="Ma_testcase_34" localSheetId="1">#REF!</definedName>
    <definedName name="Ma_testcase_34" localSheetId="2">#REF!</definedName>
    <definedName name="Ma_testcase_34">#REF!</definedName>
    <definedName name="Port">[1]Validation!$F$2:$F$40</definedName>
    <definedName name="QLDH_TDTT_41" localSheetId="1">#REF!</definedName>
    <definedName name="QLDH_TDTT_41" localSheetId="2">#REF!</definedName>
    <definedName name="QLDH_TDTT_41">#REF!</definedName>
    <definedName name="QLHD_CDHD_15" localSheetId="1">#REF!</definedName>
    <definedName name="QLHD_CDHD_15" localSheetId="2">#REF!</definedName>
    <definedName name="QLHD_CDHD_15">#REF!</definedName>
    <definedName name="QLHD_CNHD_34" localSheetId="1">#REF!</definedName>
    <definedName name="QLHD_CNHD_34" localSheetId="2">#REF!</definedName>
    <definedName name="QLHD_CNHD_34">#REF!</definedName>
    <definedName name="QLHD_GHD_34" localSheetId="1">#REF!</definedName>
    <definedName name="QLHD_GHD_34" localSheetId="2">#REF!</definedName>
    <definedName name="QLHD_GHD_34">#REF!</definedName>
    <definedName name="QLHD_HHD_13" localSheetId="1">#REF!</definedName>
    <definedName name="QLHD_HHD_13" localSheetId="2">#REF!</definedName>
    <definedName name="QLHD_HHD_13">#REF!</definedName>
    <definedName name="QLHD_KHD_6" localSheetId="1">#REF!</definedName>
    <definedName name="QLHD_KHD_6" localSheetId="2">#REF!</definedName>
    <definedName name="QLHD_KHD_6">#REF!</definedName>
    <definedName name="QLHD_TH_1" localSheetId="1">#REF!</definedName>
    <definedName name="QLHD_TH_1" localSheetId="2">#REF!</definedName>
    <definedName name="QLHD_TH_1">#REF!</definedName>
    <definedName name="QLHD_THD_34" localSheetId="1">#REF!</definedName>
    <definedName name="QLHD_THD_34" localSheetId="2">#REF!</definedName>
    <definedName name="QLHD_THD_34">#REF!</definedName>
    <definedName name="Tên_TestCase" localSheetId="1">#REF!</definedName>
    <definedName name="Tên_TestCase" localSheetId="2">#REF!</definedName>
    <definedName name="Tên_TestCase">#REF!</definedName>
    <definedName name="VancoProducts">[1]Validation!$B$2:$B$4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Q352" i="35" l="1"/>
  <c r="Q353" i="35"/>
  <c r="Q354" i="35"/>
  <c r="Q355" i="35"/>
  <c r="Q356" i="35"/>
  <c r="Q357" i="35"/>
  <c r="Q358" i="35"/>
  <c r="Q359" i="35"/>
  <c r="Q361" i="35"/>
  <c r="Q362" i="35"/>
  <c r="Q363" i="35"/>
  <c r="Q364" i="35"/>
  <c r="Q365" i="35"/>
  <c r="Q366" i="35"/>
  <c r="Q367" i="35"/>
  <c r="Q368" i="35"/>
  <c r="Q370" i="35"/>
  <c r="Q371" i="35"/>
  <c r="Q372" i="35"/>
  <c r="Q373" i="35"/>
  <c r="Q374" i="35"/>
  <c r="Q375" i="35"/>
  <c r="Q376" i="35"/>
  <c r="Q377" i="35"/>
  <c r="Q379" i="35"/>
  <c r="Q380" i="35"/>
  <c r="Q381" i="35"/>
  <c r="Q382" i="35"/>
  <c r="Q383" i="35"/>
  <c r="Q384" i="35"/>
  <c r="Q385" i="35"/>
  <c r="Q386" i="35"/>
  <c r="Q388" i="35"/>
  <c r="Q389" i="35"/>
  <c r="Q390" i="35"/>
  <c r="Q391" i="35"/>
  <c r="Q392" i="35"/>
  <c r="Q393" i="35"/>
  <c r="Q394" i="35"/>
  <c r="Q395" i="35"/>
  <c r="Q398" i="35"/>
  <c r="Q399" i="35"/>
  <c r="Q400" i="35"/>
  <c r="Q401" i="35"/>
  <c r="Q402" i="35"/>
  <c r="Q403" i="35"/>
  <c r="Q404" i="35"/>
  <c r="Q405" i="35"/>
  <c r="Q406" i="35"/>
  <c r="Q407" i="35"/>
  <c r="Q408" i="35"/>
  <c r="Q409" i="35"/>
  <c r="Q411" i="35"/>
  <c r="Q412" i="35"/>
  <c r="Q413" i="35"/>
  <c r="Q414" i="35"/>
  <c r="Q415" i="35"/>
  <c r="Q416" i="35"/>
  <c r="Q417" i="35"/>
  <c r="Q418" i="35"/>
  <c r="Q419" i="35"/>
  <c r="Q420" i="35"/>
  <c r="Q421" i="35"/>
  <c r="Q422" i="35"/>
  <c r="Q424" i="35"/>
  <c r="Q425" i="35"/>
  <c r="Q426" i="35"/>
  <c r="Q427" i="35"/>
  <c r="Q428" i="35"/>
  <c r="Q429" i="35"/>
  <c r="Q430" i="35"/>
  <c r="Q431" i="35"/>
  <c r="Q432" i="35"/>
  <c r="Q433" i="35"/>
  <c r="Q434" i="35"/>
  <c r="Q435" i="35"/>
  <c r="Q436" i="35"/>
  <c r="Q438" i="35"/>
  <c r="Q439" i="35"/>
  <c r="Q440" i="35"/>
  <c r="Q441" i="35"/>
  <c r="Q442" i="35"/>
  <c r="Q443" i="35"/>
  <c r="Q444" i="35"/>
  <c r="Q445" i="35"/>
  <c r="Q446" i="35"/>
  <c r="Q447" i="35"/>
  <c r="Q448" i="35"/>
  <c r="Q449" i="35"/>
  <c r="Q450" i="35"/>
  <c r="Q451" i="35"/>
  <c r="Q452" i="35"/>
  <c r="Q453" i="35"/>
  <c r="Q454" i="35"/>
  <c r="Q455" i="35"/>
  <c r="Q456" i="35"/>
  <c r="Q457" i="35"/>
  <c r="Q458" i="35"/>
  <c r="Q459" i="35"/>
  <c r="Q460" i="35"/>
  <c r="Q461" i="35"/>
  <c r="Q462" i="35"/>
  <c r="Q463" i="35"/>
  <c r="Q464" i="35"/>
  <c r="Q465" i="35"/>
  <c r="Q466" i="35"/>
  <c r="Q467" i="35"/>
  <c r="Q468" i="35"/>
  <c r="Q49" i="35"/>
  <c r="Q50" i="35"/>
  <c r="Q51" i="35"/>
  <c r="Q52" i="35"/>
  <c r="Q53" i="35"/>
  <c r="Q54" i="35"/>
  <c r="Q55" i="35"/>
  <c r="Q56" i="35"/>
  <c r="Q57" i="35"/>
  <c r="Q58" i="35"/>
  <c r="Q59" i="35"/>
  <c r="Q60" i="35"/>
  <c r="Q61" i="35"/>
  <c r="Q62" i="35"/>
  <c r="Q63" i="35"/>
  <c r="Q64" i="35"/>
  <c r="Q65" i="35"/>
  <c r="Q66" i="35"/>
  <c r="Q67" i="35"/>
  <c r="Q68" i="35"/>
  <c r="Q69" i="35"/>
  <c r="Q70" i="35"/>
  <c r="Q71" i="35"/>
  <c r="Q72" i="35"/>
  <c r="Q73" i="35"/>
  <c r="Q74" i="35"/>
  <c r="Q75" i="35"/>
  <c r="Q76" i="35"/>
  <c r="Q77" i="35"/>
  <c r="Q78" i="35"/>
  <c r="Q79" i="35"/>
  <c r="Q80" i="35"/>
  <c r="Q81" i="35"/>
  <c r="Q82" i="35"/>
  <c r="Q83" i="35"/>
  <c r="Q84" i="35"/>
  <c r="Q85" i="35"/>
  <c r="Q86" i="35"/>
  <c r="Q87" i="35"/>
  <c r="Q88" i="35"/>
  <c r="Q89" i="35"/>
  <c r="Q90" i="35"/>
  <c r="Q91" i="35"/>
  <c r="Q92" i="35"/>
  <c r="Q93" i="35"/>
  <c r="Q95" i="35"/>
  <c r="Q96" i="35"/>
  <c r="Q97" i="35"/>
  <c r="Q98" i="35"/>
  <c r="Q99" i="35"/>
  <c r="Q100" i="35"/>
  <c r="Q101" i="35"/>
  <c r="Q102" i="35"/>
  <c r="Q103" i="35"/>
  <c r="Q104" i="35"/>
  <c r="Q105" i="35"/>
  <c r="Q106" i="35"/>
  <c r="Q107" i="35"/>
  <c r="Q108" i="35"/>
  <c r="Q109" i="35"/>
  <c r="Q110" i="35"/>
  <c r="Q111" i="35"/>
  <c r="Q112" i="35"/>
  <c r="Q113" i="35"/>
  <c r="Q114" i="35"/>
  <c r="Q115" i="35"/>
  <c r="Q116" i="35"/>
  <c r="Q117" i="35"/>
  <c r="Q118" i="35"/>
  <c r="Q119" i="35"/>
  <c r="Q120" i="35"/>
  <c r="Q121" i="35"/>
  <c r="Q122" i="35"/>
  <c r="Q123" i="35"/>
  <c r="Q124" i="35"/>
  <c r="Q125" i="35"/>
  <c r="Q126" i="35"/>
  <c r="Q127" i="35"/>
  <c r="Q128" i="35"/>
  <c r="Q129" i="35"/>
  <c r="Q130" i="35"/>
  <c r="Q131" i="35"/>
  <c r="Q132" i="35"/>
  <c r="Q133" i="35"/>
  <c r="Q134" i="35"/>
  <c r="Q135" i="35"/>
  <c r="Q136" i="35"/>
  <c r="Q137" i="35"/>
  <c r="Q138" i="35"/>
  <c r="Q140" i="35"/>
  <c r="Q141" i="35"/>
  <c r="Q142" i="35"/>
  <c r="Q143" i="35"/>
  <c r="Q144" i="35"/>
  <c r="Q145" i="35"/>
  <c r="Q146" i="35"/>
  <c r="Q147" i="35"/>
  <c r="Q148" i="35"/>
  <c r="Q149" i="35"/>
  <c r="Q150" i="35"/>
  <c r="Q151" i="35"/>
  <c r="Q152" i="35"/>
  <c r="Q153" i="35"/>
  <c r="Q154" i="35"/>
  <c r="Q155" i="35"/>
  <c r="Q156" i="35"/>
  <c r="Q157" i="35"/>
  <c r="Q158" i="35"/>
  <c r="Q159" i="35"/>
  <c r="Q160" i="35"/>
  <c r="Q161" i="35"/>
  <c r="Q162" i="35"/>
  <c r="Q163" i="35"/>
  <c r="Q164" i="35"/>
  <c r="Q165" i="35"/>
  <c r="Q166" i="35"/>
  <c r="Q167" i="35"/>
  <c r="Q168" i="35"/>
  <c r="Q169" i="35"/>
  <c r="Q170" i="35"/>
  <c r="Q171" i="35"/>
  <c r="Q172" i="35"/>
  <c r="Q173" i="35"/>
  <c r="Q174" i="35"/>
  <c r="Q175" i="35"/>
  <c r="Q176" i="35"/>
  <c r="Q177" i="35"/>
  <c r="Q178" i="35"/>
  <c r="Q179" i="35"/>
  <c r="Q180" i="35"/>
  <c r="Q181" i="35"/>
  <c r="Q182" i="35"/>
  <c r="Q183" i="35"/>
  <c r="Q184" i="35"/>
  <c r="Q186" i="35"/>
  <c r="Q187" i="35"/>
  <c r="Q188" i="35"/>
  <c r="Q189" i="35"/>
  <c r="Q190" i="35"/>
  <c r="Q191" i="35"/>
  <c r="Q192" i="35"/>
  <c r="Q193" i="35"/>
  <c r="Q194" i="35"/>
  <c r="Q195" i="35"/>
  <c r="Q196" i="35"/>
  <c r="Q197" i="35"/>
  <c r="Q198" i="35"/>
  <c r="Q199" i="35"/>
  <c r="Q200" i="35"/>
  <c r="Q201" i="35"/>
  <c r="Q202" i="35"/>
  <c r="Q203" i="35"/>
  <c r="Q204" i="35"/>
  <c r="Q205" i="35"/>
  <c r="Q206" i="35"/>
  <c r="Q207" i="35"/>
  <c r="Q208" i="35"/>
  <c r="Q209" i="35"/>
  <c r="Q210" i="35"/>
  <c r="Q211" i="35"/>
  <c r="Q212" i="35"/>
  <c r="Q213" i="35"/>
  <c r="Q214" i="35"/>
  <c r="Q215" i="35"/>
  <c r="Q216" i="35"/>
  <c r="Q217" i="35"/>
  <c r="Q218" i="35"/>
  <c r="Q219" i="35"/>
  <c r="Q220" i="35"/>
  <c r="Q221" i="35"/>
  <c r="Q222" i="35"/>
  <c r="Q223" i="35"/>
  <c r="Q224" i="35"/>
  <c r="Q225" i="35"/>
  <c r="Q226" i="35"/>
  <c r="Q227" i="35"/>
  <c r="Q228" i="35"/>
  <c r="Q229" i="35"/>
  <c r="Q230" i="35"/>
  <c r="Q232" i="35"/>
  <c r="Q233" i="35"/>
  <c r="Q234" i="35"/>
  <c r="Q235" i="35"/>
  <c r="Q236" i="35"/>
  <c r="Q237" i="35"/>
  <c r="Q238" i="35"/>
  <c r="Q239" i="35"/>
  <c r="Q240" i="35"/>
  <c r="Q241" i="35"/>
  <c r="Q242" i="35"/>
  <c r="Q243" i="35"/>
  <c r="Q244" i="35"/>
  <c r="Q245" i="35"/>
  <c r="Q246" i="35"/>
  <c r="Q247" i="35"/>
  <c r="Q248" i="35"/>
  <c r="Q249" i="35"/>
  <c r="Q250" i="35"/>
  <c r="Q251" i="35"/>
  <c r="Q252" i="35"/>
  <c r="Q253" i="35"/>
  <c r="Q254" i="35"/>
  <c r="Q255" i="35"/>
  <c r="Q256" i="35"/>
  <c r="Q257" i="35"/>
  <c r="Q258" i="35"/>
  <c r="Q259" i="35"/>
  <c r="Q260" i="35"/>
  <c r="Q261" i="35"/>
  <c r="Q262" i="35"/>
  <c r="Q263" i="35"/>
  <c r="Q264" i="35"/>
  <c r="Q265" i="35"/>
  <c r="Q266" i="35"/>
  <c r="Q267" i="35"/>
  <c r="Q268" i="35"/>
  <c r="Q269" i="35"/>
  <c r="Q270" i="35"/>
  <c r="Q271" i="35"/>
  <c r="Q272" i="35"/>
  <c r="Q273" i="35"/>
  <c r="Q274" i="35"/>
  <c r="Q275" i="35"/>
  <c r="Q276" i="35"/>
  <c r="Q278" i="35"/>
  <c r="Q279" i="35"/>
  <c r="Q280" i="35"/>
  <c r="Q281" i="35"/>
  <c r="Q282" i="35"/>
  <c r="Q283" i="35"/>
  <c r="Q284" i="35"/>
  <c r="Q285" i="35"/>
  <c r="Q286" i="35"/>
  <c r="Q287" i="35"/>
  <c r="Q288" i="35"/>
  <c r="Q289" i="35"/>
  <c r="Q290" i="35"/>
  <c r="Q292" i="35"/>
  <c r="Q293" i="35"/>
  <c r="Q294" i="35"/>
  <c r="Q295" i="35"/>
  <c r="Q296" i="35"/>
  <c r="Q297" i="35"/>
  <c r="Q298" i="35"/>
  <c r="Q299" i="35"/>
  <c r="Q301" i="35"/>
  <c r="Q302" i="35"/>
  <c r="Q303" i="35"/>
  <c r="Q304" i="35"/>
  <c r="Q305" i="35"/>
  <c r="Q306" i="35"/>
  <c r="Q307" i="35"/>
  <c r="Q308" i="35"/>
  <c r="Q310" i="35"/>
  <c r="Q311" i="35"/>
  <c r="Q312" i="35"/>
  <c r="Q313" i="35"/>
  <c r="Q314" i="35"/>
  <c r="Q315" i="35"/>
  <c r="Q316" i="35"/>
  <c r="Q317" i="35"/>
  <c r="Q319" i="35"/>
  <c r="Q320" i="35"/>
  <c r="Q321" i="35"/>
  <c r="Q322" i="35"/>
  <c r="Q323" i="35"/>
  <c r="Q324" i="35"/>
  <c r="Q325" i="35"/>
  <c r="Q326" i="35"/>
  <c r="Q328" i="35"/>
  <c r="Q329" i="35"/>
  <c r="Q330" i="35"/>
  <c r="Q331" i="35"/>
  <c r="Q332" i="35"/>
  <c r="Q333" i="35"/>
  <c r="Q334" i="35"/>
  <c r="Q335" i="35"/>
  <c r="Q337" i="35"/>
  <c r="Q338" i="35"/>
  <c r="Q339" i="35"/>
  <c r="Q340" i="35"/>
  <c r="Q341" i="35"/>
  <c r="Q342" i="35"/>
  <c r="Q343" i="35"/>
  <c r="Q344" i="35"/>
  <c r="Q345" i="35"/>
  <c r="Q346" i="35"/>
  <c r="Q347" i="35"/>
  <c r="Q348" i="35"/>
  <c r="Q349" i="35"/>
  <c r="Q350" i="35"/>
  <c r="Q40" i="35"/>
  <c r="Q41" i="35"/>
  <c r="Q42" i="35"/>
  <c r="Q43" i="35"/>
  <c r="Q44" i="35"/>
  <c r="Q45" i="35"/>
  <c r="Q46" i="35"/>
  <c r="B273" i="35"/>
  <c r="B272" i="35"/>
  <c r="B244" i="35"/>
  <c r="B243" i="35"/>
  <c r="B236" i="35"/>
  <c r="B235" i="35"/>
  <c r="B227" i="35"/>
  <c r="B226" i="35"/>
  <c r="B198" i="35"/>
  <c r="B197" i="35"/>
  <c r="B190" i="35"/>
  <c r="B189" i="35"/>
  <c r="B181" i="35"/>
  <c r="B180" i="35"/>
  <c r="B152" i="35"/>
  <c r="B151" i="35"/>
  <c r="B144" i="35"/>
  <c r="B143" i="35"/>
  <c r="B107" i="35"/>
  <c r="B106" i="35"/>
  <c r="B99" i="35"/>
  <c r="B98" i="35"/>
  <c r="B90" i="35"/>
  <c r="B89" i="35"/>
  <c r="B61" i="35"/>
  <c r="B60" i="35"/>
  <c r="B53" i="35"/>
  <c r="B395" i="35"/>
  <c r="B394" i="35"/>
  <c r="B393" i="35"/>
  <c r="B392" i="35"/>
  <c r="B391" i="35"/>
  <c r="B390" i="35"/>
  <c r="B389" i="35"/>
  <c r="B388" i="35"/>
  <c r="B386" i="35"/>
  <c r="B385" i="35"/>
  <c r="B384" i="35"/>
  <c r="B383" i="35"/>
  <c r="B382" i="35"/>
  <c r="B381" i="35"/>
  <c r="B380" i="35"/>
  <c r="B379" i="35"/>
  <c r="B377" i="35"/>
  <c r="B376" i="35"/>
  <c r="B375" i="35"/>
  <c r="B374" i="35"/>
  <c r="B373" i="35"/>
  <c r="B372" i="35"/>
  <c r="B371" i="35"/>
  <c r="B370" i="35"/>
  <c r="B387" i="35"/>
  <c r="B378" i="35"/>
  <c r="B369" i="35"/>
  <c r="B368" i="35"/>
  <c r="B367" i="35"/>
  <c r="B366" i="35"/>
  <c r="B365" i="35"/>
  <c r="B364" i="35"/>
  <c r="B363" i="35"/>
  <c r="B362" i="35"/>
  <c r="B361" i="35"/>
  <c r="B360" i="35"/>
  <c r="B351" i="35"/>
  <c r="B344" i="35"/>
  <c r="B343" i="35"/>
  <c r="B342" i="35"/>
  <c r="B341" i="35"/>
  <c r="B340" i="35"/>
  <c r="B339" i="35"/>
  <c r="B338" i="35"/>
  <c r="B337" i="35"/>
  <c r="B336" i="35"/>
  <c r="B335" i="35"/>
  <c r="B334" i="35"/>
  <c r="B333" i="35"/>
  <c r="B332" i="35"/>
  <c r="B331" i="35"/>
  <c r="B330" i="35"/>
  <c r="B329" i="35"/>
  <c r="B328" i="35"/>
  <c r="B327" i="35"/>
  <c r="B326" i="35"/>
  <c r="B325" i="35"/>
  <c r="B324" i="35"/>
  <c r="B323" i="35"/>
  <c r="B322" i="35"/>
  <c r="B321" i="35"/>
  <c r="B320" i="35"/>
  <c r="B319" i="35"/>
  <c r="B318" i="35"/>
  <c r="B317" i="35"/>
  <c r="B316" i="35"/>
  <c r="B315" i="35"/>
  <c r="B314" i="35"/>
  <c r="B313" i="35"/>
  <c r="B312" i="35"/>
  <c r="B311" i="35"/>
  <c r="B310" i="35"/>
  <c r="B309" i="35"/>
  <c r="B300" i="35"/>
  <c r="B276" i="35"/>
  <c r="B275" i="35"/>
  <c r="B274" i="35"/>
  <c r="B271" i="35"/>
  <c r="B270" i="35"/>
  <c r="B269" i="35"/>
  <c r="B268" i="35"/>
  <c r="B267" i="35"/>
  <c r="B266" i="35"/>
  <c r="B265" i="35"/>
  <c r="B264" i="35"/>
  <c r="B263" i="35"/>
  <c r="B262" i="35"/>
  <c r="B261" i="35"/>
  <c r="B260" i="35"/>
  <c r="B259" i="35"/>
  <c r="B258" i="35"/>
  <c r="B257" i="35"/>
  <c r="B256" i="35"/>
  <c r="B255" i="35"/>
  <c r="B254" i="35"/>
  <c r="B253" i="35"/>
  <c r="B252" i="35"/>
  <c r="B251" i="35"/>
  <c r="B250" i="35"/>
  <c r="B249" i="35"/>
  <c r="B248" i="35"/>
  <c r="B247" i="35"/>
  <c r="B246" i="35"/>
  <c r="B245" i="35"/>
  <c r="B242" i="35"/>
  <c r="B241" i="35"/>
  <c r="B240" i="35"/>
  <c r="B239" i="35"/>
  <c r="B238" i="35"/>
  <c r="B237" i="35"/>
  <c r="B234" i="35"/>
  <c r="B233" i="35"/>
  <c r="B232" i="35"/>
  <c r="B231" i="35"/>
  <c r="B230" i="35"/>
  <c r="B229" i="35"/>
  <c r="B228" i="35"/>
  <c r="B225" i="35"/>
  <c r="B224" i="35"/>
  <c r="B223" i="35"/>
  <c r="B222" i="35"/>
  <c r="B221" i="35"/>
  <c r="B220" i="35"/>
  <c r="B219" i="35"/>
  <c r="B218" i="35"/>
  <c r="B217" i="35"/>
  <c r="B216" i="35"/>
  <c r="B215" i="35"/>
  <c r="B214" i="35"/>
  <c r="B213" i="35"/>
  <c r="B212" i="35"/>
  <c r="B211" i="35"/>
  <c r="B210" i="35"/>
  <c r="B209" i="35"/>
  <c r="B208" i="35"/>
  <c r="B207" i="35"/>
  <c r="B206" i="35"/>
  <c r="B205" i="35"/>
  <c r="B204" i="35"/>
  <c r="B203" i="35"/>
  <c r="B202" i="35"/>
  <c r="B201" i="35"/>
  <c r="B200" i="35"/>
  <c r="B199" i="35"/>
  <c r="B196" i="35"/>
  <c r="B195" i="35"/>
  <c r="B194" i="35"/>
  <c r="B193" i="35"/>
  <c r="B192" i="35"/>
  <c r="B191" i="35"/>
  <c r="B188" i="35"/>
  <c r="B187" i="35"/>
  <c r="B186" i="35"/>
  <c r="B185" i="35"/>
  <c r="B184" i="35"/>
  <c r="B183" i="35"/>
  <c r="B182" i="35"/>
  <c r="B179" i="35"/>
  <c r="B178" i="35"/>
  <c r="B177" i="35"/>
  <c r="B176" i="35"/>
  <c r="B175" i="35"/>
  <c r="B174" i="35"/>
  <c r="B173" i="35"/>
  <c r="B172" i="35"/>
  <c r="B171" i="35"/>
  <c r="B170" i="35"/>
  <c r="B169" i="35"/>
  <c r="B168" i="35"/>
  <c r="B167" i="35"/>
  <c r="B166" i="35"/>
  <c r="B165" i="35"/>
  <c r="B164" i="35"/>
  <c r="B163" i="35"/>
  <c r="B162" i="35"/>
  <c r="B161" i="35"/>
  <c r="B160" i="35"/>
  <c r="B159" i="35"/>
  <c r="B158" i="35"/>
  <c r="B157" i="35"/>
  <c r="B156" i="35"/>
  <c r="B155" i="35"/>
  <c r="B154" i="35"/>
  <c r="B153" i="35"/>
  <c r="B150" i="35"/>
  <c r="B149" i="35"/>
  <c r="B148" i="35"/>
  <c r="B147" i="35"/>
  <c r="B146" i="35"/>
  <c r="B145" i="35"/>
  <c r="B142" i="35"/>
  <c r="B141" i="35"/>
  <c r="B140" i="35"/>
  <c r="B139" i="35"/>
  <c r="B138" i="35"/>
  <c r="B137" i="35"/>
  <c r="B136" i="35"/>
  <c r="B135" i="35"/>
  <c r="B134" i="35"/>
  <c r="B133" i="35"/>
  <c r="B132" i="35"/>
  <c r="B131" i="35"/>
  <c r="B130" i="35"/>
  <c r="B129" i="35"/>
  <c r="B128" i="35"/>
  <c r="B127" i="35"/>
  <c r="B126" i="35"/>
  <c r="B125" i="35"/>
  <c r="B124" i="35"/>
  <c r="B123" i="35"/>
  <c r="B122" i="35"/>
  <c r="B121" i="35"/>
  <c r="B120" i="35"/>
  <c r="B119" i="35"/>
  <c r="B118" i="35"/>
  <c r="B117" i="35"/>
  <c r="B116" i="35"/>
  <c r="B115" i="35"/>
  <c r="B114" i="35"/>
  <c r="B113" i="35"/>
  <c r="B112" i="35"/>
  <c r="B111" i="35"/>
  <c r="B110" i="35"/>
  <c r="B109" i="35"/>
  <c r="B108" i="35"/>
  <c r="B105" i="35"/>
  <c r="B104" i="35"/>
  <c r="B103" i="35"/>
  <c r="B102" i="35"/>
  <c r="B101" i="35"/>
  <c r="B100" i="35"/>
  <c r="B97" i="35"/>
  <c r="B96" i="35"/>
  <c r="B95" i="35"/>
  <c r="B94" i="35"/>
  <c r="B48" i="35"/>
  <c r="B453" i="35"/>
  <c r="B452" i="35"/>
  <c r="B451" i="35"/>
  <c r="B468" i="35"/>
  <c r="B467" i="35"/>
  <c r="B466" i="35"/>
  <c r="B460" i="35"/>
  <c r="B459" i="35"/>
  <c r="B458" i="35"/>
  <c r="B430" i="35"/>
  <c r="B429" i="35"/>
  <c r="B428" i="35"/>
  <c r="B417" i="35"/>
  <c r="B416" i="35"/>
  <c r="B415" i="35"/>
  <c r="B402" i="35"/>
  <c r="B403" i="35"/>
  <c r="B404" i="35"/>
  <c r="B21" i="35"/>
  <c r="B22" i="35"/>
  <c r="B23" i="35"/>
  <c r="B24" i="35"/>
  <c r="B25" i="35"/>
  <c r="B26" i="35"/>
  <c r="B27" i="35"/>
  <c r="B28" i="35"/>
  <c r="B29" i="35"/>
  <c r="B20" i="35"/>
  <c r="B91" i="35"/>
  <c r="B92" i="35"/>
  <c r="B93" i="35"/>
  <c r="B277" i="35"/>
  <c r="B278" i="35"/>
  <c r="B279" i="35"/>
  <c r="B280" i="35"/>
  <c r="B281" i="35"/>
  <c r="B282" i="35"/>
  <c r="B283" i="35"/>
  <c r="B284" i="35"/>
  <c r="B285" i="35"/>
  <c r="B286" i="35"/>
  <c r="B287" i="35"/>
  <c r="B288" i="35"/>
  <c r="B289" i="35"/>
  <c r="B290" i="35"/>
  <c r="B291" i="35"/>
  <c r="B292" i="35"/>
  <c r="B293" i="35"/>
  <c r="B294" i="35"/>
  <c r="B295" i="35"/>
  <c r="B296" i="35"/>
  <c r="B297" i="35"/>
  <c r="B298" i="35"/>
  <c r="B299" i="35"/>
  <c r="B301" i="35"/>
  <c r="B302" i="35"/>
  <c r="B303" i="35"/>
  <c r="B304" i="35"/>
  <c r="B305" i="35"/>
  <c r="B306" i="35"/>
  <c r="B307" i="35"/>
  <c r="B308" i="35"/>
  <c r="B345" i="35"/>
  <c r="B346" i="35"/>
  <c r="B347" i="35"/>
  <c r="B348" i="35"/>
  <c r="B349" i="35"/>
  <c r="B350" i="35"/>
  <c r="B352" i="35"/>
  <c r="B353" i="35"/>
  <c r="B354" i="35"/>
  <c r="B355" i="35"/>
  <c r="B356" i="35"/>
  <c r="B357" i="35"/>
  <c r="B358" i="35"/>
  <c r="B359" i="35"/>
  <c r="B396" i="35"/>
  <c r="B397" i="35"/>
  <c r="B398" i="35"/>
  <c r="B399" i="35"/>
  <c r="B400" i="35"/>
  <c r="B401" i="35"/>
  <c r="B405" i="35"/>
  <c r="B406" i="35"/>
  <c r="B407" i="35"/>
  <c r="B408" i="35"/>
  <c r="B409" i="35"/>
  <c r="B410" i="35"/>
  <c r="B411" i="35"/>
  <c r="B412" i="35"/>
  <c r="B413" i="35"/>
  <c r="B414" i="35"/>
  <c r="B418" i="35"/>
  <c r="B419" i="35"/>
  <c r="B420" i="35"/>
  <c r="B421" i="35"/>
  <c r="B422" i="35"/>
  <c r="B423" i="35"/>
  <c r="B424" i="35"/>
  <c r="B425" i="35"/>
  <c r="B426" i="35"/>
  <c r="B427" i="35"/>
  <c r="B431" i="35"/>
  <c r="B432" i="35"/>
  <c r="B433" i="35"/>
  <c r="B434" i="35"/>
  <c r="B435" i="35"/>
  <c r="B436" i="35"/>
  <c r="B437" i="35"/>
  <c r="B438" i="35"/>
  <c r="B439" i="35"/>
  <c r="B440" i="35"/>
  <c r="B441" i="35"/>
  <c r="B442" i="35"/>
  <c r="B443" i="35"/>
  <c r="B444" i="35"/>
  <c r="B445" i="35"/>
  <c r="B446" i="35"/>
  <c r="B447" i="35"/>
  <c r="B448" i="35"/>
  <c r="B449" i="35"/>
  <c r="B450" i="35"/>
  <c r="B454" i="35"/>
  <c r="B455" i="35"/>
  <c r="B456" i="35"/>
  <c r="B457" i="35"/>
  <c r="B461" i="35"/>
  <c r="B462" i="35"/>
  <c r="B463" i="35"/>
  <c r="B464" i="35"/>
  <c r="B465" i="35"/>
  <c r="B67" i="35"/>
  <c r="B68" i="35"/>
  <c r="B69" i="35"/>
  <c r="B70" i="35"/>
  <c r="B71" i="35"/>
  <c r="B72" i="35"/>
  <c r="B73" i="35"/>
  <c r="B74" i="35"/>
  <c r="B75" i="35"/>
  <c r="B76" i="35"/>
  <c r="B77" i="35"/>
  <c r="B78" i="35"/>
  <c r="B79" i="35"/>
  <c r="B80" i="35"/>
  <c r="B81" i="35"/>
  <c r="B82" i="35"/>
  <c r="B83" i="35"/>
  <c r="B84" i="35"/>
  <c r="B85" i="35"/>
  <c r="B86" i="35"/>
  <c r="B87" i="35"/>
  <c r="B88" i="35"/>
  <c r="B55" i="35"/>
  <c r="B56" i="35"/>
  <c r="B57" i="35"/>
  <c r="B58" i="35"/>
  <c r="B59" i="35"/>
  <c r="B62" i="35"/>
  <c r="B63" i="35"/>
  <c r="B64" i="35"/>
  <c r="B65" i="35"/>
  <c r="B66" i="35"/>
  <c r="B40" i="35"/>
  <c r="B41" i="35"/>
  <c r="B42" i="35"/>
  <c r="B43" i="35"/>
  <c r="B44" i="35"/>
  <c r="B45" i="35"/>
  <c r="B46" i="35"/>
  <c r="B47" i="35"/>
  <c r="B49" i="35"/>
  <c r="B50" i="35"/>
  <c r="B51" i="35"/>
  <c r="B52" i="35"/>
  <c r="B54" i="35"/>
  <c r="Q20" i="35"/>
  <c r="Q39" i="35"/>
  <c r="B39" i="35"/>
  <c r="Q38" i="35"/>
  <c r="B38" i="35"/>
  <c r="Q37" i="35"/>
  <c r="B37" i="35"/>
  <c r="Q36" i="35"/>
  <c r="B36" i="35"/>
  <c r="Q35" i="35"/>
  <c r="B35" i="35"/>
  <c r="Q34" i="35"/>
  <c r="B34" i="35"/>
  <c r="Q33" i="35"/>
  <c r="B33" i="35"/>
  <c r="Q32" i="35"/>
  <c r="B32" i="35"/>
  <c r="Q31" i="35"/>
  <c r="B31" i="35"/>
  <c r="Q30" i="35"/>
  <c r="B30" i="35"/>
  <c r="Q29" i="35"/>
  <c r="Q28" i="35"/>
  <c r="Q27" i="35"/>
  <c r="Q26" i="35"/>
  <c r="Q25" i="35"/>
  <c r="Q24" i="35"/>
  <c r="Q23" i="35"/>
  <c r="Q22" i="35"/>
  <c r="Q21" i="35"/>
  <c r="Q19" i="35"/>
  <c r="B19" i="35"/>
  <c r="B5" i="8" l="1"/>
  <c r="Q470" i="35"/>
  <c r="B470" i="35"/>
  <c r="Q472" i="35"/>
  <c r="B472" i="35"/>
  <c r="Q471" i="35"/>
  <c r="Q469" i="35"/>
  <c r="B469" i="35"/>
  <c r="D11" i="35"/>
  <c r="G5" i="8" s="1"/>
  <c r="D8" i="35" l="1"/>
  <c r="D5" i="8" s="1"/>
  <c r="D7" i="35"/>
  <c r="C5" i="8" s="1"/>
  <c r="D9" i="35"/>
  <c r="E5" i="8" s="1"/>
  <c r="J5" i="8" l="1"/>
  <c r="H5" i="8"/>
  <c r="I5" i="8"/>
  <c r="F5" i="8"/>
  <c r="G6" i="8" l="1"/>
  <c r="D6" i="8" l="1"/>
  <c r="I6" i="8" s="1"/>
  <c r="C6" i="8"/>
  <c r="H6" i="8" s="1"/>
  <c r="E6" i="8"/>
  <c r="J6" i="8" l="1"/>
  <c r="F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Giang Thi Ha</author>
  </authors>
  <commentList>
    <comment ref="C20" authorId="0" shapeId="0" xr:uid="{E50E25F7-A72E-43AB-B14F-ED071755341D}">
      <text>
        <r>
          <rPr>
            <sz val="10"/>
            <rFont val="Arial"/>
            <family val="2"/>
            <charset val="1"/>
          </rPr>
          <t>Giang Thi Ha:
k update ?</t>
        </r>
      </text>
    </comment>
    <comment ref="G21" authorId="0" shapeId="0" xr:uid="{97AAF5CB-B71B-4796-8A78-6982FB190E2B}">
      <text>
        <r>
          <rPr>
            <sz val="10"/>
            <rFont val="Arial"/>
            <family val="2"/>
            <charset val="1"/>
          </rPr>
          <t>Giang Thi Ha:
k update ?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Giang Thi Ha</author>
    <author>Nguyen Thu Ha</author>
  </authors>
  <commentList>
    <comment ref="B30" authorId="0" shapeId="0" xr:uid="{2F1CC82C-D502-447D-9C2C-70DE4FBCFF9B}">
      <text>
        <r>
          <rPr>
            <sz val="10"/>
            <rFont val="Arial"/>
            <family val="2"/>
            <charset val="1"/>
          </rPr>
          <t xml:space="preserve">Giang Thi Ha:
chưa kéo lại cột công thức stt
</t>
        </r>
      </text>
    </comment>
    <comment ref="C47" authorId="0" shapeId="0" xr:uid="{3599306B-CBBE-4BF0-9879-E597D1D2539C}">
      <text>
        <r>
          <rPr>
            <sz val="10"/>
            <rFont val="Arial"/>
            <family val="2"/>
            <charset val="1"/>
          </rPr>
          <t>Giang Thi Ha:
Chỗ này nên chia theo thành block để covert được hết các TH to trong từng TH C1, C2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Từng block to chia thành block nhỏ với TH C1, C2 ntn 
Riêng phí sàn cần chia thêm các TH 
- thiết định mức phí sàn # 0
- Thiết định mức phí sàn = 0</t>
        </r>
      </text>
    </comment>
    <comment ref="D47" authorId="1" shapeId="0" xr:uid="{502B1163-45CB-4830-9EB9-1E8249B2D199}">
      <text>
        <t xml:space="preserve">sonnt98:
thêm case kiểm tra
 - data nhiều show loading như thế nào
 - thay đổi dữ liệu: thời điểm hiện tại 17h:00:00 có 10 đơn hoàn thành, doanh thu 20tr =&gt; NCC vẫn ở màn dashboard &gt;&gt; đến 17h:01:00 thêm 2 đơn chuyển thành hoàn thành doanh thu lên 25tr: data tự động nhảy vì đây là báo cáo thống kê cần lấy dữ liệu tự động
-&gt;vẫn phải reload lại trang chứ ạ
</t>
      </text>
    </comment>
    <comment ref="C49" authorId="0" shapeId="0" xr:uid="{99BABE60-1D09-4F9F-B774-36F85BE8AC8D}">
      <text>
        <r>
          <rPr>
            <sz val="10"/>
            <rFont val="Arial"/>
            <family val="2"/>
            <charset val="1"/>
          </rPr>
          <t xml:space="preserve">Giang Thi Ha:
Chưa mô tả hover hiển thị tooltip ở các hạng mục =&gt; bổ sung cho case bên dưới
</t>
        </r>
      </text>
    </comment>
    <comment ref="G49" authorId="0" shapeId="0" xr:uid="{0F3A2DBE-FD04-44D0-8A93-37A990ACA687}">
      <text>
        <r>
          <rPr>
            <sz val="10"/>
            <rFont val="Arial"/>
            <family val="2"/>
            <charset val="1"/>
          </rPr>
          <t>Giang Thi Ha:
Doanh thu đơn hàng với trạng thái = Fin_Cla đang k mô tả TH khiếu nại có hoàn tiền =&gt; vì nếu khiếu nại có hoàn tiền thì số tiền ở tab doanh thu ghi nhận # số tiền ở bảng order cột total 
=&gt; Câu sql sai xem lại 
- Với đơn hàng ở trạng thái = FIN_CLA phải lấy ở bảng b2b_revenues.total_amount thì số tiền cộng ở đây mới = số tiền ở tab doanh thu với đơn hàng có status = FIN_CLA
- Doanh thu đơn hàng có tính tổng tiền của các đơn hàng có status = FIN_CLA và khiếu nại toàn bộ đơn hàng k?</t>
        </r>
      </text>
    </comment>
    <comment ref="D50" authorId="1" shapeId="0" xr:uid="{C25F7339-5826-4C3C-9035-B57D9B74139B}">
      <text>
        <t xml:space="preserve">sonnt98:
đơn hàng hoàn thành chờ thanh toán thêm =&gt; NH thanh toán thêm thì doanh thu NCC có thay đổi, k tăng số lượng đơn vì tính theo đơn cha
-&gt;đã viết lại sql lấy trong bảng b2b_order_activity_logs thời gian update không update khi NH thanh toán thêm
</t>
      </text>
    </comment>
    <comment ref="G50" authorId="0" shapeId="0" xr:uid="{069D7906-4366-4A88-A0C7-234A35F16B52}">
      <text>
        <r>
          <rPr>
            <sz val="10"/>
            <rFont val="Arial"/>
            <family val="2"/>
            <charset val="1"/>
          </rPr>
          <t>Giang Thi Ha:
SQL 1 sai =&gt; check lại
sql 2 k hiểu tại sao lại phải join vs bảng b2b_reimbursements =&gt; chỗ này chỉ cần lấy ra tổng số lượng đơn hàng ở status = FINISH + FIN_CLA tại thời điểm theo chu kỳ vì chắc chắn p hoàn tiền thành công thì status của đơn hàng ms là FIN_CLA =&gt; check lại câu sql</t>
        </r>
      </text>
    </comment>
    <comment ref="G51" authorId="0" shapeId="0" xr:uid="{178C8F8F-3078-44C0-AD7A-320C6475817C}">
      <text>
        <r>
          <rPr>
            <sz val="10"/>
            <rFont val="Arial"/>
            <family val="2"/>
            <charset val="1"/>
          </rPr>
          <t>Giang Thi Ha:
Sql 3 sai =&gt; chỗ này số dư tài khoản = tổng doanh thu - số tiền đã rút - phí(nếu có)
= b2b_revenue_change_logs.current_total_amount filter theo tại thời điểm - số tiền đã rút ( hỏi dev xem data tiền ra lưu ở bảng nào) = b2b_revenue_day.total_amount ( chỗ này check lại nhé)</t>
        </r>
      </text>
    </comment>
    <comment ref="G53" authorId="0" shapeId="0" xr:uid="{B00BD180-E899-4616-82F6-69FCCAA30519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54" authorId="0" shapeId="0" xr:uid="{74FBB048-9760-4BF2-9F29-9CAFB717BE40}">
      <text>
        <r>
          <rPr>
            <sz val="10"/>
            <rFont val="Arial"/>
            <family val="2"/>
            <charset val="1"/>
          </rPr>
          <t>Giang Thi Ha:
Nếu TH đơn hàng ở trạng thái = FIN_CLA và khiếu nại toàn bộ đơn hàng có được tính ở đây k?
=&gt; nếu k chia TH ở đây 
- TH đơn hàng ở trạng thái = FIN_CLA và khiếu nại hoàn tiền 1 phần 
- Th đơn hàng ở trạng thái = FIN_CLA và khiếu nại hoàn tiền toàn bộ đơn hàng
- Câu sql sai</t>
        </r>
      </text>
    </comment>
    <comment ref="G55" authorId="0" shapeId="0" xr:uid="{9DA238DC-FE38-45C0-BF04-43A25F012895}">
      <text>
        <r>
          <rPr>
            <sz val="10"/>
            <rFont val="Arial"/>
            <family val="2"/>
            <charset val="1"/>
          </rPr>
          <t>Giang Thi Ha:
- Số lượng người mua đã đặt ở đây tính theo acc hay tính theo buyer, TH buyer có nhiều acc nhân viên thì có tính là 1 ng mua hay k?
- Trạng thái = hoàn thành + hoàn thành có khiếu nại nếu TH đơn hàng ở status = Hoàn thành có khiếu nại và khiếu nại hoàn tiền toàn bộ đơn hàng thì có tính là 1 ng mua đã đặt hàng k?</t>
        </r>
      </text>
    </comment>
    <comment ref="D56" authorId="1" shapeId="0" xr:uid="{0D12D704-673E-4945-AB55-05464AAC7A7F}">
      <text>
        <t xml:space="preserve">sonnt98:
phần expect e mô tả rõ lấy những loại đơn hàng khiếu nại nào, vì e đang mô tả chung chung đơn hàng hoàn thành khiếu nại
ví dụ: chỉ lấy các đơn hàng khiếu nại trả hàng hoàn tiền - ở trạng thái hoàn 
-&gt;tài liệu đang chỉ ra đơn hàng có trạng thái FIN, FIN_CLA, TH có hoàn tiền ntn vẫn tính là FIN_CLA
</t>
      </text>
    </comment>
    <comment ref="G56" authorId="0" shapeId="0" xr:uid="{4DAF0AD5-0B66-4F62-8D6E-4FAF8D2B80BF}">
      <text>
        <r>
          <rPr>
            <sz val="10"/>
            <rFont val="Arial"/>
            <family val="2"/>
            <charset val="1"/>
          </rPr>
          <t>Giang Thi Ha:
- Số đơn hàng có trạng thái khiếu nại có tính TH đơn hàng ở trạng thái = FIN_CLA nhưng không hoàn tiền khiếu nại = số tiền khiếu nại = 0 (TH NCC/Admin từ chối khiếu nại) k?</t>
        </r>
      </text>
    </comment>
    <comment ref="G61" authorId="0" shapeId="0" xr:uid="{3BDE7CA4-5552-4FA0-A185-103F3219C03D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62" authorId="1" shapeId="0" xr:uid="{EA4DB4F7-0D01-4B09-9B9A-3A36F36589AA}">
      <text>
        <t xml:space="preserve">ngavt16:
Hiển thị = 0
</t>
      </text>
    </comment>
    <comment ref="G90" authorId="0" shapeId="0" xr:uid="{33175334-7AEB-4781-A33B-F03E65952443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C95" authorId="0" shapeId="0" xr:uid="{74FDD53E-983E-4BD3-9DFB-8D415481F461}">
      <text>
        <r>
          <rPr>
            <sz val="10"/>
            <rFont val="Arial"/>
            <family val="2"/>
            <charset val="1"/>
          </rPr>
          <t xml:space="preserve">Giang Thi Ha:
Chưa mô tả hover hiển thị tooltip ở các hạng mục =&gt; bổ sung cho case bên dưới
</t>
        </r>
      </text>
    </comment>
    <comment ref="G95" authorId="0" shapeId="0" xr:uid="{97C94F05-2545-4683-B18F-9CBC77715210}">
      <text>
        <r>
          <rPr>
            <sz val="10"/>
            <rFont val="Arial"/>
            <family val="2"/>
            <charset val="1"/>
          </rPr>
          <t>Giang Thi Ha:
Doanh thu đơn hàng với trạng thái = Fin_Cla đang k mô tả TH khiếu nại có hoàn tiền =&gt; vì nếu khiếu nại có hoàn tiền thì số tiền ở tab doanh thu ghi nhận # số tiền ở bảng order cột total 
=&gt; Câu sql sai xem lại 
- Với đơn hàng ở trạng thái = FIN_CLA phải lấy ở bảng b2b_revenues.total_amount thì số tiền cộng ở đây mới = số tiền ở tab doanh thu với đơn hàng có status = FIN_CLA
- Doanh thu đơn hàng có tính tổng tiền của các đơn hàng có status = FIN_CLA và khiếu nại toàn bộ đơn hàng k?</t>
        </r>
      </text>
    </comment>
    <comment ref="G96" authorId="0" shapeId="0" xr:uid="{94E9052D-750B-4140-A3F8-0B12CD0F4021}">
      <text>
        <r>
          <rPr>
            <sz val="10"/>
            <rFont val="Arial"/>
            <family val="2"/>
            <charset val="1"/>
          </rPr>
          <t>Giang Thi Ha:
SQL 1 sai =&gt; check lại
sql 2 k hiểu tại sao lại phải join vs bảng b2b_reimbursements =&gt; chỗ này chỉ cần lấy ra tổng số lượng đơn hàng ở status = FINISH + FIN_CLA tại thời điểm theo chu kỳ vì chắc chắn p hoàn tiền thành công thì status của đơn hàng ms là FIN_CLA =&gt; check lại câu sql</t>
        </r>
      </text>
    </comment>
    <comment ref="G97" authorId="0" shapeId="0" xr:uid="{BF64456C-A5D2-47BE-AE7A-B9B51A55B2CD}">
      <text>
        <r>
          <rPr>
            <sz val="10"/>
            <rFont val="Arial"/>
            <family val="2"/>
            <charset val="1"/>
          </rPr>
          <t>Giang Thi Ha:
Sql 3 sai =&gt; chỗ này số dư tài khoản = tổng doanh thu - số tiền đã rút - phí(nếu có)
= b2b_revenue_change_logs.current_total_amount filter theo tại thời điểm - số tiền đã rút ( hỏi dev xem data tiền ra lưu ở bảng nào) = b2b_revenue_day.total_amount ( chỗ này check lại nhé)</t>
        </r>
      </text>
    </comment>
    <comment ref="G99" authorId="0" shapeId="0" xr:uid="{6276D931-9663-42AF-A926-9773E57AF376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100" authorId="0" shapeId="0" xr:uid="{F8F184DC-45D6-4CD9-AE85-112C87FD97EB}">
      <text>
        <r>
          <rPr>
            <sz val="10"/>
            <rFont val="Arial"/>
            <family val="2"/>
            <charset val="1"/>
          </rPr>
          <t>Giang Thi Ha:
Nếu TH đơn hàng ở trạng thái = FIN_CLA và khiếu nại toàn bộ đơn hàng có được tính ở đây k?
=&gt; nếu k chia TH ở đây 
- TH đơn hàng ở trạng thái = FIN_CLA và khiếu nại hoàn tiền 1 phần 
- Th đơn hàng ở trạng thái = FIN_CLA và khiếu nại hoàn tiền toàn bộ đơn hàng
- Câu sql sai</t>
        </r>
      </text>
    </comment>
    <comment ref="G101" authorId="0" shapeId="0" xr:uid="{9DD9AE95-1F57-4AEA-A5EA-52C57E9FE1A1}">
      <text>
        <r>
          <rPr>
            <sz val="10"/>
            <rFont val="Arial"/>
            <family val="2"/>
            <charset val="1"/>
          </rPr>
          <t>Giang Thi Ha:
- Số lượng người mua đã đặt ở đây tính theo acc hay tính theo buyer, TH buyer có nhiều acc nhân viên thì có tính là 1 ng mua hay k?
- Trạng thái = hoàn thành + hoàn thành có khiếu nại nếu TH đơn hàng ở status = Hoàn thành có khiếu nại và khiếu nại hoàn tiền toàn bộ đơn hàng thì có tính là 1 ng mua đã đặt hàng k?</t>
        </r>
      </text>
    </comment>
    <comment ref="G102" authorId="0" shapeId="0" xr:uid="{6CF21619-8341-4E2D-A7DA-34BD3A37433C}">
      <text>
        <r>
          <rPr>
            <sz val="10"/>
            <rFont val="Arial"/>
            <family val="2"/>
            <charset val="1"/>
          </rPr>
          <t>Giang Thi Ha:
- Số đơn hàng có trạng thái khiếu nại có tính TH đơn hàng ở trạng thái = FIN_CLA nhưng không hoàn tiền khiếu nại = số tiền khiếu nại = 0 (TH NCC/Admin từ chối khiếu nại) k?</t>
        </r>
      </text>
    </comment>
    <comment ref="G107" authorId="0" shapeId="0" xr:uid="{7E6DE1B4-E4E2-470B-8626-4D26634670EE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C140" authorId="0" shapeId="0" xr:uid="{F4686018-DE2A-450A-B9DB-4F689AB47C8D}">
      <text>
        <r>
          <rPr>
            <sz val="10"/>
            <rFont val="Arial"/>
            <family val="2"/>
            <charset val="1"/>
          </rPr>
          <t xml:space="preserve">Giang Thi Ha:
Chưa mô tả hover hiển thị tooltip ở các hạng mục =&gt; bổ sung cho case bên dưới
-&gt;TH có tăng giảm % mới có hover tooltip
</t>
        </r>
      </text>
    </comment>
    <comment ref="G140" authorId="0" shapeId="0" xr:uid="{6715DD5E-5F74-4F2F-ABD9-63D629DFAEF8}">
      <text>
        <r>
          <rPr>
            <sz val="10"/>
            <rFont val="Arial"/>
            <family val="2"/>
            <charset val="1"/>
          </rPr>
          <t>Giang Thi Ha:
Doanh thu đơn hàng với trạng thái = Fin_Cla đang k mô tả TH khiếu nại có hoàn tiền =&gt; vì nếu khiếu nại có hoàn tiền thì số tiền ở tab doanh thu ghi nhận # số tiền ở bảng order cột total 
=&gt; Câu sql sai xem lại 
- Với đơn hàng ở trạng thái = FIN_CLA phải lấy ở bảng b2b_revenues.total_amount thì số tiền cộng ở đây mới = số tiền ở tab doanh thu với đơn hàng có status = FIN_CLA
- Doanh thu đơn hàng có tính tổng tiền của các đơn hàng có status = FIN_CLA và khiếu nại toàn bộ đơn hàng k?</t>
        </r>
      </text>
    </comment>
    <comment ref="G141" authorId="0" shapeId="0" xr:uid="{3A69EAB3-D5E3-4399-BCF4-423359F3E07F}">
      <text>
        <r>
          <rPr>
            <sz val="10"/>
            <rFont val="Arial"/>
            <family val="2"/>
            <charset val="1"/>
          </rPr>
          <t>Giang Thi Ha:
SQL 1 sai =&gt; check lại
sql 2 k hiểu tại sao lại phải join vs bảng b2b_reimbursements =&gt; chỗ này chỉ cần lấy ra tổng số lượng đơn hàng ở status = FINISH + FIN_CLA tại thời điểm theo chu kỳ vì chắc chắn p hoàn tiền thành công thì status của đơn hàng ms là FIN_CLA =&gt; check lại câu sql</t>
        </r>
      </text>
    </comment>
    <comment ref="G142" authorId="0" shapeId="0" xr:uid="{96FF44C2-9B7D-46C5-AF58-CACCA38F344B}">
      <text>
        <r>
          <rPr>
            <sz val="10"/>
            <rFont val="Arial"/>
            <family val="2"/>
            <charset val="1"/>
          </rPr>
          <t>Giang Thi Ha:
Sql 3 sai =&gt; chỗ này số dư tài khoản = tổng doanh thu - số tiền đã rút - phí(nếu có)
= b2b_revenue_change_logs.current_total_amount filter theo tại thời điểm - số tiền đã rút ( hỏi dev xem data tiền ra lưu ở bảng nào) = b2b_revenue_day.total_amount ( chỗ này check lại nhé)</t>
        </r>
      </text>
    </comment>
    <comment ref="G144" authorId="0" shapeId="0" xr:uid="{D9AEC197-4AB8-43B6-84ED-285D3A4D09D1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145" authorId="0" shapeId="0" xr:uid="{EC1C10BB-53EC-4428-861D-A7243A4FF82F}">
      <text>
        <r>
          <rPr>
            <sz val="10"/>
            <rFont val="Arial"/>
            <family val="2"/>
            <charset val="1"/>
          </rPr>
          <t>Giang Thi Ha:
Nếu TH đơn hàng ở trạng thái = FIN_CLA và khiếu nại toàn bộ đơn hàng có được tính ở đây k?
=&gt; nếu k chia TH ở đây 
- TH đơn hàng ở trạng thái = FIN_CLA và khiếu nại hoàn tiền 1 phần 
- Th đơn hàng ở trạng thái = FIN_CLA và khiếu nại hoàn tiền toàn bộ đơn hàng
- Câu sql sai</t>
        </r>
      </text>
    </comment>
    <comment ref="G146" authorId="0" shapeId="0" xr:uid="{688929EE-30AB-4B17-A789-49ACA2279409}">
      <text>
        <r>
          <rPr>
            <sz val="10"/>
            <rFont val="Arial"/>
            <family val="2"/>
            <charset val="1"/>
          </rPr>
          <t>Giang Thi Ha:
- Số lượng người mua đã đặt ở đây tính theo acc hay tính theo buyer, TH buyer có nhiều acc nhân viên thì có tính là 1 ng mua hay k?
- Trạng thái = hoàn thành + hoàn thành có khiếu nại nếu TH đơn hàng ở status = Hoàn thành có khiếu nại và khiếu nại hoàn tiền toàn bộ đơn hàng thì có tính là 1 ng mua đã đặt hàng k?</t>
        </r>
      </text>
    </comment>
    <comment ref="G147" authorId="0" shapeId="0" xr:uid="{5521CA9E-20A6-4AF7-8B19-857E92F06671}">
      <text>
        <r>
          <rPr>
            <sz val="10"/>
            <rFont val="Arial"/>
            <family val="2"/>
            <charset val="1"/>
          </rPr>
          <t>Giang Thi Ha:
- Số đơn hàng có trạng thái khiếu nại có tính TH đơn hàng ở trạng thái = FIN_CLA nhưng không hoàn tiền khiếu nại = số tiền khiếu nại = 0 (TH NCC/Admin từ chối khiếu nại) k?</t>
        </r>
      </text>
    </comment>
    <comment ref="G152" authorId="0" shapeId="0" xr:uid="{7C2F63E0-C991-43B5-AEB6-D7DEA496187E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181" authorId="0" shapeId="0" xr:uid="{B387A289-A0D5-487F-8AB4-0E26F0F600D6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C186" authorId="0" shapeId="0" xr:uid="{745734E7-27F1-4803-806F-ADA1FCE9F0BD}">
      <text>
        <r>
          <rPr>
            <sz val="10"/>
            <rFont val="Arial"/>
            <family val="2"/>
            <charset val="1"/>
          </rPr>
          <t xml:space="preserve">Giang Thi Ha:
Chưa mô tả hover hiển thị tooltip ở các hạng mục =&gt; bổ sung cho case bên dưới
-&gt;TH có tăng giảm % mới có hover tooltip
</t>
        </r>
      </text>
    </comment>
    <comment ref="G186" authorId="0" shapeId="0" xr:uid="{6A95EF20-99C6-402B-A83B-E5D6D2DA87AF}">
      <text>
        <r>
          <rPr>
            <sz val="10"/>
            <rFont val="Arial"/>
            <family val="2"/>
            <charset val="1"/>
          </rPr>
          <t>Giang Thi Ha:
Doanh thu đơn hàng với trạng thái = Fin_Cla đang k mô tả TH khiếu nại có hoàn tiền =&gt; vì nếu khiếu nại có hoàn tiền thì số tiền ở tab doanh thu ghi nhận # số tiền ở bảng order cột total 
=&gt; Câu sql sai xem lại 
- Với đơn hàng ở trạng thái = FIN_CLA phải lấy ở bảng b2b_revenues.total_amount thì số tiền cộng ở đây mới = số tiền ở tab doanh thu với đơn hàng có status = FIN_CLA
- Doanh thu đơn hàng có tính tổng tiền của các đơn hàng có status = FIN_CLA và khiếu nại toàn bộ đơn hàng k?</t>
        </r>
      </text>
    </comment>
    <comment ref="G187" authorId="0" shapeId="0" xr:uid="{F7C7952F-FB11-4E1C-A3BA-F42C38BA3E0C}">
      <text>
        <r>
          <rPr>
            <sz val="10"/>
            <rFont val="Arial"/>
            <family val="2"/>
            <charset val="1"/>
          </rPr>
          <t>Giang Thi Ha:
SQL 1 sai =&gt; check lại
sql 2 k hiểu tại sao lại phải join vs bảng b2b_reimbursements =&gt; chỗ này chỉ cần lấy ra tổng số lượng đơn hàng ở status = FINISH + FIN_CLA tại thời điểm theo chu kỳ vì chắc chắn p hoàn tiền thành công thì status của đơn hàng ms là FIN_CLA =&gt; check lại câu sql</t>
        </r>
      </text>
    </comment>
    <comment ref="G188" authorId="0" shapeId="0" xr:uid="{5BC0D2C0-2114-4028-BC71-0BD454CFD571}">
      <text>
        <r>
          <rPr>
            <sz val="10"/>
            <rFont val="Arial"/>
            <family val="2"/>
            <charset val="1"/>
          </rPr>
          <t>Giang Thi Ha:
Sql 3 sai =&gt; chỗ này số dư tài khoản = tổng doanh thu - số tiền đã rút - phí(nếu có)
= b2b_revenue_change_logs.current_total_amount filter theo tại thời điểm - số tiền đã rút ( hỏi dev xem data tiền ra lưu ở bảng nào) = b2b_revenue_day.total_amount ( chỗ này check lại nhé)</t>
        </r>
      </text>
    </comment>
    <comment ref="G190" authorId="0" shapeId="0" xr:uid="{4661282E-17AF-4E1B-81F3-02B4353FCAA9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191" authorId="0" shapeId="0" xr:uid="{B7640D40-61EC-4055-9C44-22F93D2561E9}">
      <text>
        <r>
          <rPr>
            <sz val="10"/>
            <rFont val="Arial"/>
            <family val="2"/>
            <charset val="1"/>
          </rPr>
          <t>Giang Thi Ha:
Nếu TH đơn hàng ở trạng thái = FIN_CLA và khiếu nại toàn bộ đơn hàng có được tính ở đây k?
=&gt; nếu k chia TH ở đây 
- TH đơn hàng ở trạng thái = FIN_CLA và khiếu nại hoàn tiền 1 phần 
- Th đơn hàng ở trạng thái = FIN_CLA và khiếu nại hoàn tiền toàn bộ đơn hàng
- Câu sql sai</t>
        </r>
      </text>
    </comment>
    <comment ref="G192" authorId="0" shapeId="0" xr:uid="{53B35603-71EC-4002-98AD-A0C8F09B96BC}">
      <text>
        <r>
          <rPr>
            <sz val="10"/>
            <rFont val="Arial"/>
            <family val="2"/>
            <charset val="1"/>
          </rPr>
          <t>Giang Thi Ha:
- Số lượng người mua đã đặt ở đây tính theo acc hay tính theo buyer, TH buyer có nhiều acc nhân viên thì có tính là 1 ng mua hay k?
- Trạng thái = hoàn thành + hoàn thành có khiếu nại nếu TH đơn hàng ở status = Hoàn thành có khiếu nại và khiếu nại hoàn tiền toàn bộ đơn hàng thì có tính là 1 ng mua đã đặt hàng k?</t>
        </r>
      </text>
    </comment>
    <comment ref="D193" authorId="0" shapeId="0" xr:uid="{B2B28A5E-2469-462A-8F63-193A4B70EF8C}">
      <text>
        <r>
          <rPr>
            <sz val="10"/>
            <rFont val="Arial"/>
            <family val="2"/>
            <charset val="1"/>
          </rPr>
          <t>Giang Thi Ha:
Vấn đề chia TH để check xem nó có tính đơn hàng này k mà?</t>
        </r>
      </text>
    </comment>
    <comment ref="G193" authorId="0" shapeId="0" xr:uid="{EE6EE314-7F33-47B7-80C5-86D92E8C3E54}">
      <text>
        <r>
          <rPr>
            <sz val="10"/>
            <rFont val="Arial"/>
            <family val="2"/>
            <charset val="1"/>
          </rPr>
          <t>Giang Thi Ha:
- Số đơn hàng có trạng thái khiếu nại có tính TH đơn hàng ở trạng thái = FIN_CLA nhưng không hoàn tiền khiếu nại = số tiền khiếu nại = 0 (TH NCC/Admin từ chối khiếu nại) k?</t>
        </r>
      </text>
    </comment>
    <comment ref="G198" authorId="0" shapeId="0" xr:uid="{03E9B2D9-D196-488F-90D7-6477C7364A5C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227" authorId="0" shapeId="0" xr:uid="{F29DF2A7-5D13-4633-A949-3E7DBB1A3FF9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C232" authorId="0" shapeId="0" xr:uid="{125B155C-AB17-4883-BA76-619FD9F530FF}">
      <text>
        <r>
          <rPr>
            <sz val="10"/>
            <rFont val="Arial"/>
            <family val="2"/>
            <charset val="1"/>
          </rPr>
          <t xml:space="preserve">Giang Thi Ha:
Chưa mô tả hover hiển thị tooltip ở các hạng mục =&gt; bổ sung cho case bên dưới
-&gt;TH có tăng giảm % mới có hover tooltip
</t>
        </r>
      </text>
    </comment>
    <comment ref="G232" authorId="0" shapeId="0" xr:uid="{8CEE0F81-D359-4602-8A3E-A5291A9BE381}">
      <text>
        <r>
          <rPr>
            <sz val="10"/>
            <rFont val="Arial"/>
            <family val="2"/>
            <charset val="1"/>
          </rPr>
          <t>Giang Thi Ha:
Doanh thu đơn hàng với trạng thái = Fin_Cla đang k mô tả TH khiếu nại có hoàn tiền =&gt; vì nếu khiếu nại có hoàn tiền thì số tiền ở tab doanh thu ghi nhận # số tiền ở bảng order cột total 
=&gt; Câu sql sai xem lại 
- Với đơn hàng ở trạng thái = FIN_CLA phải lấy ở bảng b2b_revenues.total_amount thì số tiền cộng ở đây mới = số tiền ở tab doanh thu với đơn hàng có status = FIN_CLA
- Doanh thu đơn hàng có tính tổng tiền của các đơn hàng có status = FIN_CLA và khiếu nại toàn bộ đơn hàng k?</t>
        </r>
      </text>
    </comment>
    <comment ref="G233" authorId="0" shapeId="0" xr:uid="{8522DD59-DEF5-490A-A643-B50A1FA119E3}">
      <text>
        <r>
          <rPr>
            <sz val="10"/>
            <rFont val="Arial"/>
            <family val="2"/>
            <charset val="1"/>
          </rPr>
          <t>Giang Thi Ha:
SQL 1 sai =&gt; check lại
sql 2 k hiểu tại sao lại phải join vs bảng b2b_reimbursements =&gt; chỗ này chỉ cần lấy ra tổng số lượng đơn hàng ở status = FINISH + FIN_CLA tại thời điểm theo chu kỳ vì chắc chắn p hoàn tiền thành công thì status của đơn hàng ms là FIN_CLA =&gt; check lại câu sql</t>
        </r>
      </text>
    </comment>
    <comment ref="G234" authorId="0" shapeId="0" xr:uid="{7AD6DF91-7723-4666-A83A-70DF0C84D1A0}">
      <text>
        <r>
          <rPr>
            <sz val="10"/>
            <rFont val="Arial"/>
            <family val="2"/>
            <charset val="1"/>
          </rPr>
          <t>Giang Thi Ha:
Sql 3 sai =&gt; chỗ này số dư tài khoản = tổng doanh thu - số tiền đã rút - phí(nếu có)
= b2b_revenue_change_logs.current_total_amount filter theo tại thời điểm - số tiền đã rút ( hỏi dev xem data tiền ra lưu ở bảng nào) = b2b_revenue_day.total_amount ( chỗ này check lại nhé)</t>
        </r>
      </text>
    </comment>
    <comment ref="G236" authorId="0" shapeId="0" xr:uid="{2C6BC862-5F06-473A-8B93-F67211F6FBD1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237" authorId="0" shapeId="0" xr:uid="{7A80A267-06CE-4E7E-B7E3-FD30924ADC56}">
      <text>
        <r>
          <rPr>
            <sz val="10"/>
            <rFont val="Arial"/>
            <family val="2"/>
            <charset val="1"/>
          </rPr>
          <t>Giang Thi Ha:
Nếu TH đơn hàng ở trạng thái = FIN_CLA và khiếu nại toàn bộ đơn hàng có được tính ở đây k?
=&gt; nếu k chia TH ở đây 
- TH đơn hàng ở trạng thái = FIN_CLA và khiếu nại hoàn tiền 1 phần 
- Th đơn hàng ở trạng thái = FIN_CLA và khiếu nại hoàn tiền toàn bộ đơn hàng
- Câu sql sai</t>
        </r>
      </text>
    </comment>
    <comment ref="G238" authorId="0" shapeId="0" xr:uid="{61F7E7BD-7368-4BC3-AE29-0AB824DE777E}">
      <text>
        <r>
          <rPr>
            <sz val="10"/>
            <rFont val="Arial"/>
            <family val="2"/>
            <charset val="1"/>
          </rPr>
          <t>Giang Thi Ha:
- Số lượng người mua đã đặt ở đây tính theo acc hay tính theo buyer, TH buyer có nhiều acc nhân viên thì có tính là 1 ng mua hay k?
- Trạng thái = hoàn thành + hoàn thành có khiếu nại nếu TH đơn hàng ở status = Hoàn thành có khiếu nại và khiếu nại hoàn tiền toàn bộ đơn hàng thì có tính là 1 ng mua đã đặt hàng k?</t>
        </r>
      </text>
    </comment>
    <comment ref="G239" authorId="0" shapeId="0" xr:uid="{2702A5F1-BCB4-4AC7-86AF-046CDB5BD42F}">
      <text>
        <r>
          <rPr>
            <sz val="10"/>
            <rFont val="Arial"/>
            <family val="2"/>
            <charset val="1"/>
          </rPr>
          <t>Giang Thi Ha:
- Số đơn hàng có trạng thái khiếu nại có tính TH đơn hàng ở trạng thái = FIN_CLA nhưng không hoàn tiền khiếu nại = số tiền khiếu nại = 0 (TH NCC/Admin từ chối khiếu nại) k?</t>
        </r>
      </text>
    </comment>
    <comment ref="G244" authorId="0" shapeId="0" xr:uid="{B71935A1-5016-4F1C-82A8-F54BB5664F5E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273" authorId="0" shapeId="0" xr:uid="{C068BD17-633C-4980-B4CC-56A5CFB48511}">
      <text>
        <r>
          <rPr>
            <sz val="10"/>
            <rFont val="Arial"/>
            <family val="2"/>
            <charset val="1"/>
          </rPr>
          <t>Giang Thi Ha:
Câu sql 4 sai
=&gt; Ở bảng order filter theo status = Finish + FIN_CLA và theo kỳ hiện tại lấy tổng cột platform_fee</t>
        </r>
      </text>
    </comment>
    <comment ref="G280" authorId="1" shapeId="0" xr:uid="{D38A1951-8B8A-46F8-9D6A-3450DAEC3127}">
      <text>
        <r>
          <rPr>
            <sz val="10"/>
            <rFont val="Arial"/>
            <family val="2"/>
            <charset val="1"/>
          </rPr>
          <t>Giá trị hiển thị ntn check theo dev xử lý
HAGT: chưa hiểu tự động chia ntn mô tả cụ thể, check theo dev xử lý là ntn? đã hỏi dev xử lý ntn chỗ này chưa?
-&gt;theo công thức của biểu đồ</t>
        </r>
      </text>
    </comment>
    <comment ref="G281" authorId="1" shapeId="0" xr:uid="{A77491B7-A295-4B4C-8500-92876C03AF64}">
      <text>
        <r>
          <rPr>
            <sz val="10"/>
            <rFont val="Arial"/>
            <family val="2"/>
            <charset val="1"/>
          </rPr>
          <t>Giá trị hiển thị ntn check theo dev xử lý
HAGT: chưa hiểu tự động chia ntn mô tả cụ thể, check theo dev xử lý là ntn? đã hỏi dev xử lý ntn chỗ này chưa?</t>
        </r>
      </text>
    </comment>
    <comment ref="C282" authorId="0" shapeId="0" xr:uid="{B21496A1-0799-4CA8-9A20-D9E151B7C561}">
      <text>
        <r>
          <rPr>
            <sz val="10"/>
            <rFont val="Arial"/>
            <family val="2"/>
            <charset val="1"/>
          </rPr>
          <t xml:space="preserve">Giang Thi Ha:
Th mặc định hiển thị ntn chưa thấy mô tả
-&gt;
TH mặc định thì hiển thị theo thời gian tính từ đầu tháng tới hiện tại là tuần?tháng?...
</t>
        </r>
      </text>
    </comment>
    <comment ref="D282" authorId="0" shapeId="0" xr:uid="{18A74F6F-1306-4535-AAC4-A2B7676DD975}">
      <text>
        <r>
          <rPr>
            <sz val="10"/>
            <rFont val="Arial"/>
            <family val="2"/>
            <charset val="1"/>
          </rPr>
          <t>Giang Thi Ha:
mô tả k clear =&gt; giải thích lại cho chị</t>
        </r>
      </text>
    </comment>
    <comment ref="G286" authorId="0" shapeId="0" xr:uid="{57880F81-0A1A-4035-95F3-C359A64095E9}">
      <text>
        <r>
          <rPr>
            <sz val="10"/>
            <rFont val="Arial"/>
            <family val="2"/>
            <charset val="1"/>
          </rPr>
          <t>Giang Thi Ha:
Số lượng đơn hàng + tổng doanh thu tính với những đơn hàng ntn có tính đơn hàng có status = fin_cla hoàn tiền toàn bộ k
=&gt; không thì chia case check các cột giá trị ngày + tuần + tháng
-&gt; đang không check hoàn tiền đơn hàng khiếu nại</t>
        </r>
      </text>
    </comment>
    <comment ref="C295" authorId="1" shapeId="0" xr:uid="{E75CEB7B-C11A-4B13-9790-A55B53C151D1}">
      <text>
        <t xml:space="preserve">ngavt16:
chỗ này chia 5 mốc doanh thu tùy theo đơn vị nghìn/triệu/tỷ như trong srs chứ nhỉ?
-&gt;done
</t>
      </text>
    </comment>
    <comment ref="G296" authorId="0" shapeId="0" xr:uid="{6AB05D83-6C1C-4DCF-A477-2CFDECF53B99}">
      <text>
        <t>Giang Thi Ha:
Th &lt; 10 sp hiển thị ntn 
31/03/2026
Ngavt16: TH có &gt;1  sản phẩm có doanh thu cùng đạt vị trí thứ 10, như srs BA đang tl cmt là hiển thị random,(bổ sung case và check   mỗi 1 lần load lại báo cáo sẽ lại hiển thị random vị trí số 10 đấy khác nhau hay ntn? )
-&gt; random là hiển thị không sort thêm tiêu chí trong BE
VDS:
- phần tên dài e mô tả cụ thể hiển thị mấy từ trong tên sp sau đó ...., không bị vỡ UI khi tên quá dài ví dụ các sản phẩm gạo và bia
 - e chia rõ làm 2 case
  + TH1 &gt; 10 sp chia các case như Nga comment
  + TH2 &lt; 10 sp, nhưng các sp có vị trí top như nhau ví dụ vị trí 3 có 5 sản phẩm thì hiển thị ntn 
-&gt; cũng hiển thị không sort thêm tiêu chí gì trong BE</t>
      </text>
    </comment>
    <comment ref="G297" authorId="0" shapeId="0" xr:uid="{16B28782-46BB-4AA8-B082-6F0198565C4B}">
      <text>
        <r>
          <rPr>
            <sz val="10"/>
            <rFont val="Arial"/>
            <family val="2"/>
            <charset val="1"/>
          </rPr>
          <t>Giang Thi Ha:
doanh thu sp ở đây tính ntn có trừ các phí k? 
-&gt; không trừ phí</t>
        </r>
      </text>
    </comment>
    <comment ref="G299" authorId="1" shapeId="0" xr:uid="{AF839706-BD12-4F03-A277-29C49EB9952A}">
      <text>
        <t xml:space="preserve">ngavt16:
xanh: kỳ này
vàng : kỳ trước
</t>
      </text>
    </comment>
    <comment ref="C301" authorId="0" shapeId="0" xr:uid="{62E08CCE-D3DE-454E-954E-7389B04EEF09}">
      <text>
        <r>
          <rPr>
            <sz val="10"/>
            <rFont val="Arial"/>
            <family val="2"/>
            <charset val="1"/>
          </rPr>
          <t>Giang Thi Ha:
file này đang xuất các sp thuộc đơn hàng fin+fin_cla hay sao? nếu Fin_cla nhưng khiếu nại hoàn tiền toàn bộ thì có hiển thị k?-&gt;ko check hoàn tiền
=&gt; Nếu k thì cần chia thành các TH sau: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</t>
        </r>
      </text>
    </comment>
    <comment ref="E305" authorId="1" shapeId="0" xr:uid="{120460E8-4B27-490A-9FA2-E16D99AB87E7}">
      <text>
        <t xml:space="preserve">ngavt16:
TH mà 1 sản phẩm nhưng 2 thời điểm mua khác nhau trong kỳ nó mua với 2 đơn vị tính khác nhau thì sẽ ntn ạ?
-&gt; đang lấy theo bảng product chứ ko lấy theo thời điểm đặt hàng
</t>
      </text>
    </comment>
    <comment ref="G305" authorId="0" shapeId="0" xr:uid="{5FED947C-62AF-4411-B3AB-DAB444C6A96F}">
      <text>
        <r>
          <rPr>
            <sz val="10"/>
            <rFont val="Arial"/>
            <family val="2"/>
            <charset val="1"/>
          </rPr>
          <t>Giang Thi Ha:
Bổ sung đơn vị tính này là đơn vị tính tại thời điểm đặt hàng</t>
        </r>
      </text>
    </comment>
    <comment ref="E306" authorId="0" shapeId="0" xr:uid="{21E50DFE-1CFB-4390-8E2C-696884741173}">
      <text>
        <r>
          <rPr>
            <sz val="10"/>
            <rFont val="Arial"/>
            <family val="2"/>
            <charset val="1"/>
          </rPr>
          <t xml:space="preserve">Giang Thi Ha:
Chia Th
+ k điều chỉnh 
+ có điều chỉnh ( đc tăng/giảm)
=&gt; số lượng ở kia là lấy số lượng sau khi đã điều chỉnh + thông tin DB ở bảng b2b_order_line_items.quantity
</t>
        </r>
      </text>
    </comment>
    <comment ref="E307" authorId="0" shapeId="0" xr:uid="{D1518BD2-F3B5-49F4-80C9-6F95DD2AF278}">
      <text>
        <r>
          <rPr>
            <sz val="10"/>
            <rFont val="Arial"/>
            <family val="2"/>
            <charset val="1"/>
          </rPr>
          <t>Giang Thi Ha:
Doanh thu sp này tính theo số tiền của sp * số lượng à = giá trước thuế hay giá sau thuế =&gt; doanh thu sp này có trừ các phí như phí thanh toán chưa?
-&gt;không trừ đi phí thanh toán
- TH sp được khiếu nại hoàn tiền toàn bộ thì sao hiển thị doanh thu sp = 0 hay k hiển thị?</t>
        </r>
      </text>
    </comment>
    <comment ref="E308" authorId="0" shapeId="0" xr:uid="{F8572CE0-B108-427A-AFFD-0F81F795383C}">
      <text>
        <r>
          <rPr>
            <sz val="10"/>
            <rFont val="Arial"/>
            <family val="2"/>
            <charset val="1"/>
          </rPr>
          <t>Giang Thi Ha:
Chia case:
- TH không filter (ko ss) =&gt; không hiển thị 
- TH có filter ( có ss) =&gt; có hiển thị 
+ TH sp ở kỳ này có kỳ trc k có =&gt; so sánh ntn + hiển thị 
+ Th sp ở kỳ này có kỳ trc có =&gt;  so sánh ntn + hiển thị 
+ TH sp ở kỳ này k có kỳ trc có  =&gt;  so sánh ntn + hiển thị 
-&gt; hiển thị 0đ-&gt; hiển thị giống giá trị trong biểu đồ
+ TH sp ở kỳ này và kỳ trc đều có nhưng đã bị đổi tên k còn giống nhau =&gt;  so sánh ntn + hiển thị 
=&gt; chưa mô tả công thức ss</t>
        </r>
      </text>
    </comment>
    <comment ref="G308" authorId="1" shapeId="0" xr:uid="{CF175556-F5E3-425D-A0A4-E17D29517E9D}">
      <text>
        <t xml:space="preserve">ngavt16:
ý 1 là sao nhỉ?
-&gt;đã update theo tài liệu mới nhất
</t>
      </text>
    </comment>
    <comment ref="C309" authorId="1" shapeId="0" xr:uid="{52D455E6-65FA-4ED7-BE73-D6537DC00B07}">
      <text>
        <t>ngavt16:
Nếu kỳ chỉ có đơn hàng ở trạng thái knai + hoàn tiền toàn bộ thì 
=&gt; Kỳ đấy làm gì có doanh thu, k có sản phẩm nào được bán ra
Thì lúc này biểu đồ hiện thị ở giao diện màn không có data =&gt; không cần p check toàn bộ case như này nữa chứ
-&gt;TH hoàn tiền ntn vẫn tính là đơn hàng FIN_CLA</t>
      </text>
    </comment>
    <comment ref="C310" authorId="0" shapeId="0" xr:uid="{B685E2E2-3256-4B4F-9BDF-03E48C37F258}">
      <text>
        <r>
          <rPr>
            <sz val="10"/>
            <rFont val="Arial"/>
            <family val="2"/>
            <charset val="1"/>
          </rPr>
          <t>Giang Thi Ha:
file này đang xuất các sp thuộc đơn hàng fin+fin_cla hay sao? nếu Fin_cla nhưng khiếu nại hoàn tiền toàn bộ thì có hiển thị k?-&gt;ko check hoàn tiền
=&gt; Nếu k thì cần chia thành các TH sau: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</t>
        </r>
      </text>
    </comment>
    <comment ref="G314" authorId="0" shapeId="0" xr:uid="{149E2C4D-8353-44ED-9EB6-78DC11736FE5}">
      <text>
        <r>
          <rPr>
            <sz val="10"/>
            <rFont val="Arial"/>
            <family val="2"/>
            <charset val="1"/>
          </rPr>
          <t>Giang Thi Ha:
Bổ sung đơn vị tính này là đơn vị tính tại thời điểm đặt hàng</t>
        </r>
      </text>
    </comment>
    <comment ref="E315" authorId="0" shapeId="0" xr:uid="{0D324AD6-226D-408F-AE47-B9566850ACFC}">
      <text>
        <r>
          <rPr>
            <sz val="10"/>
            <rFont val="Arial"/>
            <family val="2"/>
            <charset val="1"/>
          </rPr>
          <t xml:space="preserve">Giang Thi Ha:
Chia Th
+ k điều chỉnh 
+ có điều chỉnh ( đc tăng/giảm)
=&gt; số lượng ở kia là lấy số lượng sau khi đã điều chỉnh + thông tin DB ở bảng b2b_order_line_items.quantity
</t>
        </r>
      </text>
    </comment>
    <comment ref="E316" authorId="0" shapeId="0" xr:uid="{AE87C038-3CAB-47F7-ACEC-E601952722C8}">
      <text>
        <r>
          <rPr>
            <sz val="10"/>
            <rFont val="Arial"/>
            <family val="2"/>
            <charset val="1"/>
          </rPr>
          <t>Giang Thi Ha:
Doanh thu sp này tính theo số tiền của sp * số lượng à = giá trước thuế hay giá sau thuế =&gt; doanh thu sp này có trừ các phí như phí thanh toán chưa?
-&gt;không trừ đi phí thanh toán
- TH sp được khiếu nại hoàn tiền toàn bộ thì sao hiển thị doanh thu sp = 0 hay k hiển thị?</t>
        </r>
      </text>
    </comment>
    <comment ref="E317" authorId="0" shapeId="0" xr:uid="{5BB0F98C-4CA3-4822-8B45-73F3A8AF39B3}">
      <text>
        <r>
          <rPr>
            <sz val="10"/>
            <rFont val="Arial"/>
            <family val="2"/>
            <charset val="1"/>
          </rPr>
          <t>Giang Thi Ha:
Chia case:
- TH không filter (ko ss) =&gt; không hiển thị 
- TH có filter ( có ss) =&gt; có hiển thị 
+ TH sp ở kỳ này có kỳ trc k có =&gt; so sánh ntn + hiển thị 
+ Th sp ở kỳ này có kỳ trc có =&gt;  so sánh ntn + hiển thị 
+ TH sp ở kỳ này k có kỳ trc có  =&gt;  so sánh ntn + hiển thị 
-&gt; hiển thị 0đ-&gt; hiển thị giống giá trị trong biểu đồ
+ TH sp ở kỳ này và kỳ trc đều có nhưng đã bị đổi tên k còn giống nhau =&gt;  so sánh ntn + hiển thị 
=&gt; chưa mô tả công thức ss</t>
        </r>
      </text>
    </comment>
    <comment ref="G317" authorId="1" shapeId="0" xr:uid="{F392A745-1DEC-4331-B2AA-DC55E9322D03}">
      <text>
        <t xml:space="preserve">ngavt16:
ý 1 là sao nhỉ?
-&gt;đã update theo tài liệu mới nhất
</t>
      </text>
    </comment>
    <comment ref="C319" authorId="0" shapeId="0" xr:uid="{C139CE9D-917E-4A78-B4EE-E7FDC327D10B}">
      <text>
        <r>
          <rPr>
            <sz val="10"/>
            <rFont val="Arial"/>
            <family val="2"/>
            <charset val="1"/>
          </rPr>
          <t>Giang Thi Ha:
file này đang xuất các sp thuộc đơn hàng fin+fin_cla hay sao? nếu Fin_cla nhưng khiếu nại hoàn tiền toàn bộ thì có hiển thị k?-&gt;ko check hoàn tiền
=&gt; Nếu k thì cần chia thành các TH sau: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</t>
        </r>
      </text>
    </comment>
    <comment ref="G323" authorId="0" shapeId="0" xr:uid="{132A3A36-6379-4929-9403-D3302D2C3E33}">
      <text>
        <r>
          <rPr>
            <sz val="10"/>
            <rFont val="Arial"/>
            <family val="2"/>
            <charset val="1"/>
          </rPr>
          <t>Giang Thi Ha:
Bổ sung đơn vị tính này là đơn vị tính tại thời điểm đặt hàng</t>
        </r>
      </text>
    </comment>
    <comment ref="E324" authorId="0" shapeId="0" xr:uid="{BCCB0E6B-18F6-4890-A599-867CE5F2089F}">
      <text>
        <r>
          <rPr>
            <sz val="10"/>
            <rFont val="Arial"/>
            <family val="2"/>
            <charset val="1"/>
          </rPr>
          <t xml:space="preserve">Giang Thi Ha:
Chia Th
+ k điều chỉnh 
+ có điều chỉnh ( đc tăng/giảm)
=&gt; số lượng ở kia là lấy số lượng sau khi đã điều chỉnh + thông tin DB ở bảng b2b_order_line_items.quantity
</t>
        </r>
      </text>
    </comment>
    <comment ref="E325" authorId="0" shapeId="0" xr:uid="{1ADEDD6B-BD2F-4C1D-8B9F-F9274FC9B18B}">
      <text>
        <r>
          <rPr>
            <sz val="10"/>
            <rFont val="Arial"/>
            <family val="2"/>
            <charset val="1"/>
          </rPr>
          <t>Giang Thi Ha:
Doanh thu sp này tính theo số tiền của sp * số lượng à = giá trước thuế hay giá sau thuế =&gt; doanh thu sp này có trừ các phí như phí thanh toán chưa?
-&gt;không trừ đi phí thanh toán
- TH sp được khiếu nại hoàn tiền toàn bộ thì sao hiển thị doanh thu sp = 0 hay k hiển thị?</t>
        </r>
      </text>
    </comment>
    <comment ref="E326" authorId="0" shapeId="0" xr:uid="{E92DC598-B846-4228-A5C0-ED37649F36AB}">
      <text>
        <r>
          <rPr>
            <sz val="10"/>
            <rFont val="Arial"/>
            <family val="2"/>
            <charset val="1"/>
          </rPr>
          <t>Giang Thi Ha:
Chia case:
- TH không filter (ko ss) =&gt; không hiển thị 
- TH có filter ( có ss) =&gt; có hiển thị 
+ TH sp ở kỳ này có kỳ trc k có =&gt; so sánh ntn + hiển thị 
+ Th sp ở kỳ này có kỳ trc có =&gt;  so sánh ntn + hiển thị 
+ TH sp ở kỳ này k có kỳ trc có  =&gt;  so sánh ntn + hiển thị 
-&gt; hiển thị 0đ-&gt; hiển thị giống giá trị trong biểu đồ
+ TH sp ở kỳ này và kỳ trc đều có nhưng đã bị đổi tên k còn giống nhau =&gt;  so sánh ntn + hiển thị 
=&gt; chưa mô tả công thức ss</t>
        </r>
      </text>
    </comment>
    <comment ref="G326" authorId="1" shapeId="0" xr:uid="{CD18662E-D978-404C-BFBE-ADB6AE4B159E}">
      <text>
        <t xml:space="preserve">ngavt16:
ý 1 là sao nhỉ?
-&gt;đã update theo tài liệu mới nhất
</t>
      </text>
    </comment>
    <comment ref="C328" authorId="0" shapeId="0" xr:uid="{A54E5694-2615-4AC9-985F-69BF001CF3B4}">
      <text>
        <r>
          <rPr>
            <sz val="10"/>
            <rFont val="Arial"/>
            <family val="2"/>
            <charset val="1"/>
          </rPr>
          <t>Giang Thi Ha:
file này đang xuất các sp thuộc đơn hàng fin+fin_cla hay sao? nếu Fin_cla nhưng khiếu nại hoàn tiền toàn bộ thì có hiển thị k?-&gt;ko check hoàn tiền
=&gt; Nếu k thì cần chia thành các TH sau: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</t>
        </r>
      </text>
    </comment>
    <comment ref="G332" authorId="0" shapeId="0" xr:uid="{A9A88F6A-BD45-4A11-8B8B-8945774A038F}">
      <text>
        <r>
          <rPr>
            <sz val="10"/>
            <rFont val="Arial"/>
            <family val="2"/>
            <charset val="1"/>
          </rPr>
          <t>Giang Thi Ha:
Bổ sung đơn vị tính này là đơn vị tính tại thời điểm đặt hàng</t>
        </r>
      </text>
    </comment>
    <comment ref="E333" authorId="0" shapeId="0" xr:uid="{9D685A3B-3CCF-4A22-872A-975611E96F99}">
      <text>
        <r>
          <rPr>
            <sz val="10"/>
            <rFont val="Arial"/>
            <family val="2"/>
            <charset val="1"/>
          </rPr>
          <t xml:space="preserve">Giang Thi Ha:
Chia Th
+ k điều chỉnh 
+ có điều chỉnh ( đc tăng/giảm)
=&gt; số lượng ở kia là lấy số lượng sau khi đã điều chỉnh + thông tin DB ở bảng b2b_order_line_items.quantity
</t>
        </r>
      </text>
    </comment>
    <comment ref="E334" authorId="0" shapeId="0" xr:uid="{9099BBAB-2839-4780-96DF-D3BC4BA06497}">
      <text>
        <r>
          <rPr>
            <sz val="10"/>
            <rFont val="Arial"/>
            <family val="2"/>
            <charset val="1"/>
          </rPr>
          <t>Giang Thi Ha:
Doanh thu sp này tính theo số tiền của sp * số lượng à = giá trước thuế hay giá sau thuế =&gt; doanh thu sp này có trừ các phí như phí thanh toán chưa?
-&gt;không trừ đi phí thanh toán
- TH sp được khiếu nại hoàn tiền toàn bộ thì sao hiển thị doanh thu sp = 0 hay k hiển thị?</t>
        </r>
      </text>
    </comment>
    <comment ref="E335" authorId="0" shapeId="0" xr:uid="{4A9FFA06-6B57-42F4-A93C-D7E0EBE558A2}">
      <text>
        <r>
          <rPr>
            <sz val="10"/>
            <rFont val="Arial"/>
            <family val="2"/>
            <charset val="1"/>
          </rPr>
          <t>Giang Thi Ha:
Chia case:
- TH không filter (ko ss) =&gt; không hiển thị 
- TH có filter ( có ss) =&gt; có hiển thị 
+ TH sp ở kỳ này có kỳ trc k có =&gt; so sánh ntn + hiển thị 
+ Th sp ở kỳ này có kỳ trc có =&gt;  so sánh ntn + hiển thị 
+ TH sp ở kỳ này k có kỳ trc có  =&gt;  so sánh ntn + hiển thị 
-&gt; hiển thị 0đ-&gt; hiển thị giống giá trị trong biểu đồ
+ TH sp ở kỳ này và kỳ trc đều có nhưng đã bị đổi tên k còn giống nhau =&gt;  so sánh ntn + hiển thị 
=&gt; chưa mô tả công thức ss</t>
        </r>
      </text>
    </comment>
    <comment ref="G335" authorId="1" shapeId="0" xr:uid="{2F0E8869-0E3F-4426-B8B9-929B3854E71F}">
      <text>
        <t xml:space="preserve">ngavt16:
ý 1 là sao nhỉ?
-&gt;đã update theo tài liệu mới nhất
</t>
      </text>
    </comment>
    <comment ref="C337" authorId="0" shapeId="0" xr:uid="{4A50D983-4EEF-4CEA-A35D-3345F645EC2B}">
      <text>
        <r>
          <rPr>
            <sz val="10"/>
            <rFont val="Arial"/>
            <family val="2"/>
            <charset val="1"/>
          </rPr>
          <t>Giang Thi Ha:
file này đang xuất các sp thuộc đơn hàng fin+fin_cla hay sao? nếu Fin_cla nhưng khiếu nại hoàn tiền toàn bộ thì có hiển thị k?-&gt;ko check hoàn tiền
=&gt; Nếu k thì cần chia thành các TH sau: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</t>
        </r>
      </text>
    </comment>
    <comment ref="G341" authorId="0" shapeId="0" xr:uid="{15E816FE-CA48-4964-8D3A-60260851F783}">
      <text>
        <r>
          <rPr>
            <sz val="10"/>
            <rFont val="Arial"/>
            <family val="2"/>
            <charset val="1"/>
          </rPr>
          <t>Giang Thi Ha:
Bổ sung đơn vị tính này là đơn vị tính tại thời điểm đặt hàng</t>
        </r>
      </text>
    </comment>
    <comment ref="E342" authorId="0" shapeId="0" xr:uid="{3B947FC3-3F7F-4F41-B394-6A723741D9DE}">
      <text>
        <r>
          <rPr>
            <sz val="10"/>
            <rFont val="Arial"/>
            <family val="2"/>
            <charset val="1"/>
          </rPr>
          <t xml:space="preserve">Giang Thi Ha:
Chia Th
+ k điều chỉnh 
+ có điều chỉnh ( đc tăng/giảm)
=&gt; số lượng ở kia là lấy số lượng sau khi đã điều chỉnh + thông tin DB ở bảng b2b_order_line_items.quantity
</t>
        </r>
      </text>
    </comment>
    <comment ref="E343" authorId="0" shapeId="0" xr:uid="{89146E7A-BED2-4DD6-89AE-E38B3A14C270}">
      <text>
        <r>
          <rPr>
            <sz val="10"/>
            <rFont val="Arial"/>
            <family val="2"/>
            <charset val="1"/>
          </rPr>
          <t>Giang Thi Ha:
Doanh thu sp này tính theo số tiền của sp * số lượng à = giá trước thuế hay giá sau thuế =&gt; doanh thu sp này có trừ các phí như phí thanh toán chưa?
-&gt;không trừ đi phí thanh toán
- TH sp được khiếu nại hoàn tiền toàn bộ thì sao hiển thị doanh thu sp = 0 hay k hiển thị?</t>
        </r>
      </text>
    </comment>
    <comment ref="E344" authorId="0" shapeId="0" xr:uid="{9CFC5120-8AA4-4319-AC64-3F70DFB27746}">
      <text>
        <r>
          <rPr>
            <sz val="10"/>
            <rFont val="Arial"/>
            <family val="2"/>
            <charset val="1"/>
          </rPr>
          <t>Giang Thi Ha:
Chia case:
- TH không filter (ko ss) =&gt; không hiển thị 
- TH có filter ( có ss) =&gt; có hiển thị 
+ TH sp ở kỳ này có kỳ trc k có =&gt; so sánh ntn + hiển thị 
+ Th sp ở kỳ này có kỳ trc có =&gt;  so sánh ntn + hiển thị 
+ TH sp ở kỳ này k có kỳ trc có  =&gt;  so sánh ntn + hiển thị 
-&gt; hiển thị 0đ-&gt; hiển thị giống giá trị trong biểu đồ
+ TH sp ở kỳ này và kỳ trc đều có nhưng đã bị đổi tên k còn giống nhau =&gt;  so sánh ntn + hiển thị 
=&gt; chưa mô tả công thức ss</t>
        </r>
      </text>
    </comment>
    <comment ref="G344" authorId="1" shapeId="0" xr:uid="{76FD4D78-9BBC-4DB5-852C-CFD318B93090}">
      <text>
        <t xml:space="preserve">ngavt16:
ý 1 là sao nhỉ?
-&gt;đã update theo tài liệu mới nhất
</t>
      </text>
    </comment>
    <comment ref="G349" authorId="0" shapeId="0" xr:uid="{347AECED-8AB1-4020-BA3E-36E3761CA9EC}">
      <text>
        <r>
          <rPr>
            <sz val="10"/>
            <rFont val="Arial"/>
            <family val="2"/>
            <charset val="1"/>
          </rPr>
          <t>Giang Thi Ha:
- Mô tả theo vùng này hiển thị những đơn hàng ở trạng thái = Fin + FIN_CLA 
+ Th đơn hàng ở trạng thái = FIN_CLA hoàn tiền toàn bộ thì có hiển thị hay k?-&gt;vẫn hiển thị 
- Bổ sung thêm case check 
+ TH tổng tiền đơn hàng hoàn thành = nhau thì sắp xếp ntn?</t>
        </r>
      </text>
    </comment>
    <comment ref="C352" authorId="0" shapeId="0" xr:uid="{9DC80E4D-A2EC-490F-99F0-FAAD6CC1D555}">
      <text>
        <r>
          <rPr>
            <sz val="10"/>
            <rFont val="Arial"/>
            <family val="2"/>
            <charset val="1"/>
          </rPr>
          <t>Giang Thi Ha:
Phần thông tin này check TH các cột nhập max thông tin dài thì UI ntn =&gt; bổ sung cho tất cả các hạng mục</t>
        </r>
      </text>
    </comment>
    <comment ref="D354" authorId="0" shapeId="0" xr:uid="{159A3E38-5E53-407A-B741-97D308259DBE}">
      <text>
        <r>
          <rPr>
            <sz val="10"/>
            <rFont val="Arial"/>
            <family val="2"/>
            <charset val="1"/>
          </rPr>
          <t xml:space="preserve">Giang Thi Ha: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mô tả cho cả 4 hạng mục: số đơn hoàn thành, tổng tiền, giá trị đơn hàng tb + tỷ lệ khiếu nại 
=&gt; chỗ này nên tách thành block mỗi block là từng TH trên và mô tả với từng TH như thế thì các hạng mục hiển thị ntn?
</t>
        </r>
      </text>
    </comment>
    <comment ref="G354" authorId="0" shapeId="0" xr:uid="{1DCA1CF9-5A93-45D0-BA03-B68FB71BDEF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55" authorId="0" shapeId="0" xr:uid="{E2B9A132-9C48-4543-A0CC-42A2D20F188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56" authorId="0" shapeId="0" xr:uid="{B1E0D113-131C-4157-A272-1F39C2E8125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57" authorId="0" shapeId="0" xr:uid="{CB1AD231-5F77-4599-A0D4-81C596B16C19}">
      <text>
        <r>
          <rPr>
            <sz val="10"/>
            <rFont val="Arial"/>
            <family val="2"/>
            <charset val="1"/>
          </rPr>
          <t>Giang Thi Ha:
Số đơn hoàn thành có khiếu nại có tính đơn hàng ở khiếu nại nhưng bị từ chối hết và không hoàn tiền k?</t>
        </r>
      </text>
    </comment>
    <comment ref="C361" authorId="0" shapeId="0" xr:uid="{7B5285DB-C522-4FF0-B92E-FB0BFCC53A8C}">
      <text>
        <r>
          <rPr>
            <sz val="10"/>
            <rFont val="Arial"/>
            <family val="2"/>
            <charset val="1"/>
          </rPr>
          <t>Giang Thi Ha:
Phần thông tin này check TH các cột nhập max thông tin dài thì UI ntn =&gt; bổ sung cho tất cả các hạng mục</t>
        </r>
      </text>
    </comment>
    <comment ref="D363" authorId="0" shapeId="0" xr:uid="{C7E153CC-3477-4174-B1B1-0B5C10D6B4E6}">
      <text>
        <r>
          <rPr>
            <sz val="10"/>
            <rFont val="Arial"/>
            <family val="2"/>
            <charset val="1"/>
          </rPr>
          <t xml:space="preserve">Giang Thi Ha: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mô tả cho cả 4 hạng mục: số đơn hoàn thành, tổng tiền, giá trị đơn hàng tb + tỷ lệ khiếu nại 
=&gt; chỗ này nên tách thành block mỗi block là từng TH trên và mô tả với từng TH như thế thì các hạng mục hiển thị ntn?
</t>
        </r>
      </text>
    </comment>
    <comment ref="G363" authorId="0" shapeId="0" xr:uid="{3448A012-B7F6-4C53-B987-1C74E6EE50E9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64" authorId="0" shapeId="0" xr:uid="{35CC70C3-FB92-4078-9679-A863FB18C3D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65" authorId="0" shapeId="0" xr:uid="{81B7C00E-27D3-4647-9DC0-D746AB5EBC5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66" authorId="0" shapeId="0" xr:uid="{3843F3FC-5FED-42A4-AA11-306C6B57D291}">
      <text>
        <r>
          <rPr>
            <sz val="10"/>
            <rFont val="Arial"/>
            <family val="2"/>
            <charset val="1"/>
          </rPr>
          <t>Giang Thi Ha:
Số đơn hoàn thành có khiếu nại có tính đơn hàng ở khiếu nại nhưng bị từ chối hết và không hoàn tiền k?</t>
        </r>
      </text>
    </comment>
    <comment ref="C370" authorId="0" shapeId="0" xr:uid="{83D9A00F-3FA0-44CC-832B-7D7EFB5190A0}">
      <text>
        <r>
          <rPr>
            <sz val="10"/>
            <rFont val="Arial"/>
            <family val="2"/>
            <charset val="1"/>
          </rPr>
          <t>Giang Thi Ha:
Phần thông tin này check TH các cột nhập max thông tin dài thì UI ntn =&gt; bổ sung cho tất cả các hạng mục</t>
        </r>
      </text>
    </comment>
    <comment ref="D372" authorId="0" shapeId="0" xr:uid="{F60BD442-B5AF-4C4E-8EC8-7FB3179CEB38}">
      <text>
        <r>
          <rPr>
            <sz val="10"/>
            <rFont val="Arial"/>
            <family val="2"/>
            <charset val="1"/>
          </rPr>
          <t xml:space="preserve">Giang Thi Ha: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mô tả cho cả 4 hạng mục: số đơn hoàn thành, tổng tiền, giá trị đơn hàng tb + tỷ lệ khiếu nại 
=&gt; chỗ này nên tách thành block mỗi block là từng TH trên và mô tả với từng TH như thế thì các hạng mục hiển thị ntn?
</t>
        </r>
      </text>
    </comment>
    <comment ref="G372" authorId="0" shapeId="0" xr:uid="{B14580CF-843C-4887-B3DF-2E86C2640325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73" authorId="0" shapeId="0" xr:uid="{119F3A73-BBB2-4C3B-97DD-7C240D6CA11F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74" authorId="0" shapeId="0" xr:uid="{B9F719B4-FAE3-42E7-845C-0E2D618315CC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75" authorId="0" shapeId="0" xr:uid="{357CC07D-D899-4B8B-8458-49779E2F44A7}">
      <text>
        <r>
          <rPr>
            <sz val="10"/>
            <rFont val="Arial"/>
            <family val="2"/>
            <charset val="1"/>
          </rPr>
          <t>Giang Thi Ha:
Số đơn hoàn thành có khiếu nại có tính đơn hàng ở khiếu nại nhưng bị từ chối hết và không hoàn tiền k?</t>
        </r>
      </text>
    </comment>
    <comment ref="C379" authorId="0" shapeId="0" xr:uid="{F9F24337-40CF-482B-BF27-BB575DB5674B}">
      <text>
        <r>
          <rPr>
            <sz val="10"/>
            <rFont val="Arial"/>
            <family val="2"/>
            <charset val="1"/>
          </rPr>
          <t>Giang Thi Ha:
Phần thông tin này check TH các cột nhập max thông tin dài thì UI ntn =&gt; bổ sung cho tất cả các hạng mục</t>
        </r>
      </text>
    </comment>
    <comment ref="D381" authorId="0" shapeId="0" xr:uid="{60EC9400-6B4D-4F82-A8FD-4B9CA651ED8F}">
      <text>
        <r>
          <rPr>
            <sz val="10"/>
            <rFont val="Arial"/>
            <family val="2"/>
            <charset val="1"/>
          </rPr>
          <t xml:space="preserve">Giang Thi Ha: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mô tả cho cả 4 hạng mục: số đơn hoàn thành, tổng tiền, giá trị đơn hàng tb + tỷ lệ khiếu nại 
=&gt; chỗ này nên tách thành block mỗi block là từng TH trên và mô tả với từng TH như thế thì các hạng mục hiển thị ntn?
</t>
        </r>
      </text>
    </comment>
    <comment ref="G381" authorId="0" shapeId="0" xr:uid="{EA89C1F6-0A69-47D5-A51A-A3CE3B61B474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82" authorId="0" shapeId="0" xr:uid="{F9F963C9-F942-498F-BD27-E67FB581C7E3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83" authorId="0" shapeId="0" xr:uid="{8F44C19F-DE7A-43D8-B7D8-9C705A9A3732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84" authorId="0" shapeId="0" xr:uid="{5E398B50-4C96-4DAD-AD51-A7683697B36F}">
      <text>
        <r>
          <rPr>
            <sz val="10"/>
            <rFont val="Arial"/>
            <family val="2"/>
            <charset val="1"/>
          </rPr>
          <t>Giang Thi Ha:
Số đơn hoàn thành có khiếu nại có tính đơn hàng ở khiếu nại nhưng bị từ chối hết và không hoàn tiền k?</t>
        </r>
      </text>
    </comment>
    <comment ref="C388" authorId="0" shapeId="0" xr:uid="{454798B3-C1A5-4940-9D43-F1847819C53E}">
      <text>
        <r>
          <rPr>
            <sz val="10"/>
            <rFont val="Arial"/>
            <family val="2"/>
            <charset val="1"/>
          </rPr>
          <t>Giang Thi Ha:
Phần thông tin này check TH các cột nhập max thông tin dài thì UI ntn =&gt; bổ sung cho tất cả các hạng mục</t>
        </r>
      </text>
    </comment>
    <comment ref="D390" authorId="0" shapeId="0" xr:uid="{E33D5698-0130-4959-807C-838C8496ED91}">
      <text>
        <r>
          <rPr>
            <sz val="10"/>
            <rFont val="Arial"/>
            <family val="2"/>
            <charset val="1"/>
          </rPr>
          <t xml:space="preserve">Giang Thi Ha:
Chia TH 
- Chỉ có đơn hàng ở status = FIN
- Chỉ có đơn hàng ở status = FIN_CLA và hoàn tiền toàn bộ 
- Chỉ có đơn hàng ở status = FIN_CLA và hoàn tiền 1 phần 
- Chỉ có đơn hàng ở status = FIN_CLA và không hoàn tiền 
- Có các đơn hàng bao gồm cả 2 status = FIN + FIN_CLA
=&gt; mô tả cho cả 4 hạng mục: số đơn hoàn thành, tổng tiền, giá trị đơn hàng tb + tỷ lệ khiếu nại 
=&gt; chỗ này nên tách thành block mỗi block là từng TH trên và mô tả với từng TH như thế thì các hạng mục hiển thị ntn?
</t>
        </r>
      </text>
    </comment>
    <comment ref="G390" authorId="0" shapeId="0" xr:uid="{33AF1F90-3AB6-4971-8985-ACF849E69C7A}">
      <text>
        <r>
          <rPr>
            <sz val="10"/>
            <rFont val="Arial"/>
            <family val="2"/>
            <charset val="1"/>
          </rPr>
          <t xml:space="preserve">Giang Thi Ha:
Có tính đơn ở trạng thái = hoàn thành có khiếu nại nhưng hoàn tiền toàn bộ đơn hàng k?
-&gt;đang không check đơn hàng ở các trạng thái hoàn tiền ntn
</t>
        </r>
      </text>
    </comment>
    <comment ref="G391" authorId="0" shapeId="0" xr:uid="{9870956A-B79C-4156-8192-B3E524BB6D88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92" authorId="0" shapeId="0" xr:uid="{1F6AC092-0532-41DE-8571-E1AF4D126261}">
      <text>
        <r>
          <rPr>
            <sz val="10"/>
            <rFont val="Arial"/>
            <family val="2"/>
            <charset val="1"/>
          </rPr>
          <t>Giang Thi Ha:
Có tính đơn ở trạng thái = hoàn thành có khiếu nại nhưng hoàn tiền toàn bộ đơn hàng k?</t>
        </r>
      </text>
    </comment>
    <comment ref="G393" authorId="0" shapeId="0" xr:uid="{F6B55334-A3FC-4916-B956-E4EAF7D04C62}">
      <text>
        <r>
          <rPr>
            <sz val="10"/>
            <rFont val="Arial"/>
            <family val="2"/>
            <charset val="1"/>
          </rPr>
          <t>Giang Thi Ha:
Số đơn hoàn thành có khiếu nại có tính đơn hàng ở khiếu nại nhưng bị từ chối hết và không hoàn tiền k?</t>
        </r>
      </text>
    </comment>
    <comment ref="D399" authorId="0" shapeId="0" xr:uid="{55537B5F-721D-483D-9FBC-84C3B33CBCB4}">
      <text>
        <r>
          <rPr>
            <sz val="10"/>
            <rFont val="Arial"/>
            <family val="2"/>
            <charset val="1"/>
          </rPr>
          <t>Giang Thi Ha:
bộ lọc ở đây filter cho toàn bộ các vùng hay chỉ vùng thông kê và nếu filter theo created_at là thời gian tạo đơn hàng kp theo thời gian đơn hàng ở trạng thái = FIN + FIN_CLA đúng k?</t>
        </r>
      </text>
    </comment>
    <comment ref="G399" authorId="0" shapeId="0" xr:uid="{9DAD8D4E-396B-4BD0-8A7E-E154CE36D081}">
      <text>
        <r>
          <rPr>
            <sz val="10"/>
            <rFont val="Arial"/>
            <family val="2"/>
            <charset val="1"/>
          </rPr>
          <t xml:space="preserve">Giang Thi Ha:
expect chưa mô tả các vùng nào thay đổi khi filter + hiển thị của từng vùng ntn với Th chọn filter như vậy 
-&gt; đang chia thành từng vùng 
=&gt; chưa có sql kiểm chứng data hiển thị + data trong DB là mapping giống nhau 
- Chưa mô tả filter theo trg gì trong DB </t>
        </r>
      </text>
    </comment>
    <comment ref="D402" authorId="0" shapeId="0" xr:uid="{3D9F0F1D-AEC8-414E-A759-2432FA370C8D}">
      <text>
        <r>
          <rPr>
            <sz val="10"/>
            <rFont val="Arial"/>
            <family val="2"/>
            <charset val="1"/>
          </rPr>
          <t xml:space="preserve">Giang Thi Ha:
Thiếu Th 
- TH tùy chọn trong 1 năm (cả TH nhập và chọn) 
- Th tùy chọn quá 1 năm có được chọn k (cả TH nhập và chọn) 
- Th nhập ngày &gt; ngày hiện tại thì ntn? </t>
        </r>
      </text>
    </comment>
    <comment ref="C410" authorId="0" shapeId="0" xr:uid="{F23E6613-8B3C-42DB-B1A3-5B356F21A9A1}">
      <text>
        <r>
          <rPr>
            <sz val="10"/>
            <rFont val="Arial"/>
            <family val="2"/>
            <charset val="1"/>
          </rPr>
          <t>Giang Thi Ha:
Vùng này k có bộ lọc filter =&gt; nếu mô tả cho việc bộ lọc filter thời gian thì xem lại cách viết chỗ này k hợp lý</t>
        </r>
      </text>
    </comment>
    <comment ref="D415" authorId="0" shapeId="0" xr:uid="{87C48432-19E2-4A0E-88AD-1CB56B9D0156}">
      <text>
        <r>
          <rPr>
            <sz val="10"/>
            <rFont val="Arial"/>
            <family val="2"/>
            <charset val="1"/>
          </rPr>
          <t xml:space="preserve">Giang Thi Ha:
Thiếu Th 
- TH tùy chọn trong 1 năm (cả TH nhập và chọn) 
- Th tùy chọn quá 1 năm có được chọn k (cả TH nhập và chọn) 
- Th nhập ngày &gt; ngày hiện tại thì ntn? </t>
        </r>
      </text>
    </comment>
    <comment ref="C424" authorId="0" shapeId="0" xr:uid="{B699DF6B-36B0-4865-A449-DD5300D594E2}">
      <text>
        <r>
          <rPr>
            <sz val="10"/>
            <rFont val="Arial"/>
            <family val="2"/>
            <charset val="1"/>
          </rPr>
          <t>Giang Thi Ha:
Vùng này k có bộ lọc filter =&gt; nếu mô tả cho việc bộ lọc filter thời gian thì xem lại cách viết chỗ này k hợp lý</t>
        </r>
      </text>
    </comment>
    <comment ref="D428" authorId="0" shapeId="0" xr:uid="{851634CB-3ED0-4149-B989-D0205416E4D5}">
      <text>
        <r>
          <rPr>
            <sz val="10"/>
            <rFont val="Arial"/>
            <family val="2"/>
            <charset val="1"/>
          </rPr>
          <t xml:space="preserve">Giang Thi Ha:
Thiếu Th 
- TH tùy chọn trong 1 năm (cả TH nhập và chọn) 
- Th tùy chọn quá 1 năm có được chọn k (cả TH nhập và chọn) 
- Th nhập ngày &gt; ngày hiện tại thì ntn? </t>
        </r>
      </text>
    </comment>
    <comment ref="C436" authorId="0" shapeId="0" xr:uid="{9662BB39-1A4C-4AFE-A10D-AF035C92CDA2}">
      <text>
        <r>
          <rPr>
            <sz val="10"/>
            <rFont val="Arial"/>
            <family val="2"/>
            <charset val="1"/>
          </rPr>
          <t xml:space="preserve">Giang Thi Ha:
Chưa mô tả 
- TH xuất file k filter =&gt; check dữ liệu trong file xuất trả về đủ k 
- Th xuất file có filter 
+ Filter có kết quả =&gt; kq trong file có trả ra kết quả map với đk filter k 
+ Filter k có kết quả ( check xem có xảy ra k) =&gt; click xuất file thì ntn?
-&gt;TH không có kết quả thì không hiển thị button
-&gt; dữ liệu mô tả hiển thị trong phần UI của file tải về
</t>
        </r>
      </text>
    </comment>
    <comment ref="C438" authorId="0" shapeId="0" xr:uid="{06B82541-D9E9-4CF4-9A3A-E7FA93DE9DDD}">
      <text>
        <r>
          <rPr>
            <sz val="10"/>
            <rFont val="Arial"/>
            <family val="2"/>
            <charset val="1"/>
          </rPr>
          <t>Giang Thi Ha:
Th chuyển tab/menu/trang, next page, reload có giữ lại keyword search k =&gt; chưa thấy mô tả 
- Thiếu mô tả kết hợp đk search + bộ lọc filter thời gian 
+ TH chọn bộ lọc filter trc r nhập keyword search 
+ TH nhập keyword search r chọn bộ lọc filter nhưng TH filter có kết quả map/ TH filter k có kết quả map 
=&gt; chưa đề cập bổ sung tcs</t>
        </r>
      </text>
    </comment>
    <comment ref="C454" authorId="0" shapeId="0" xr:uid="{2C025936-92E3-4447-8B19-C30E1AEF869C}">
      <text>
        <r>
          <rPr>
            <sz val="10"/>
            <rFont val="Arial"/>
            <family val="2"/>
            <charset val="1"/>
          </rPr>
          <t>Giang Thi Ha:
Vùng này k có bộ lọc filter =&gt; nếu mô tả cho việc bộ lọc filter thời gian thì xem lại cách viết chỗ này k hợp lý</t>
        </r>
      </text>
    </comment>
    <comment ref="D458" authorId="0" shapeId="0" xr:uid="{93929B5A-6312-46D0-84EC-2561F23FB2BF}">
      <text>
        <r>
          <rPr>
            <sz val="10"/>
            <rFont val="Arial"/>
            <family val="2"/>
            <charset val="1"/>
          </rPr>
          <t xml:space="preserve">Giang Thi Ha:
Thiếu Th 
- TH tùy chọn trong 1 năm (cả TH nhập và chọn) 
- Th tùy chọn quá 1 năm có được chọn k (cả TH nhập và chọn) 
- Th nhập ngày &gt; ngày hiện tại thì ntn? </t>
        </r>
      </text>
    </comment>
  </commentList>
</comments>
</file>

<file path=xl/sharedStrings.xml><?xml version="1.0" encoding="utf-8"?>
<sst xmlns="http://schemas.openxmlformats.org/spreadsheetml/2006/main" count="2009" uniqueCount="395">
  <si>
    <t xml:space="preserve">TẬP ĐOÀN VIỄN THÔNG QUÂN ĐỘI                  </t>
  </si>
  <si>
    <t>APP VIETTELPAY</t>
  </si>
  <si>
    <t>TÀI LIỆU KỊCH BẢN KIỂM THỬ CHỨC NĂNG</t>
  </si>
  <si>
    <t xml:space="preserve">Mã dự án   </t>
  </si>
  <si>
    <t>:..điền mã dự án</t>
  </si>
  <si>
    <t>Mã tài liệu</t>
  </si>
  <si>
    <t>KBKTCN</t>
  </si>
  <si>
    <t>Người lập:</t>
  </si>
  <si>
    <t>Lều Huy Phương_Tester</t>
  </si>
  <si>
    <t>Ngày lập: 29/09/2025</t>
  </si>
  <si>
    <t>Người kiểm tra:</t>
  </si>
  <si>
    <t>&lt;Tên người kiểm tra&gt;</t>
  </si>
  <si>
    <t xml:space="preserve">Ngày kiểm tra: </t>
  </si>
  <si>
    <t>Người phê duyệt:</t>
  </si>
  <si>
    <t>&lt;Tên người phê duyệt&gt;</t>
  </si>
  <si>
    <t>Ngày phê duyệt:</t>
  </si>
  <si>
    <t>&lt;Chức vụ&gt;</t>
  </si>
  <si>
    <t>BẢNG GHI NHẬN THAY ĐỔI TÀI LIỆU</t>
  </si>
  <si>
    <t>Ngày thay đổi</t>
  </si>
  <si>
    <t>Vị trí thay đổi</t>
  </si>
  <si>
    <t>Lý do</t>
  </si>
  <si>
    <t>Nguồn gốc</t>
  </si>
  <si>
    <t>Phiên bản cũ</t>
  </si>
  <si>
    <t>Người update</t>
  </si>
  <si>
    <t>Mô tả thay đổi</t>
  </si>
  <si>
    <t>Phiên bản mới</t>
  </si>
  <si>
    <t>Sheet BaoCaoThongKe</t>
  </si>
  <si>
    <t>Tạo mới</t>
  </si>
  <si>
    <t>N/A</t>
  </si>
  <si>
    <t>KBKTCN_VDS_Farm_BaoCaoThongKe_v1.0</t>
  </si>
  <si>
    <t>GIỚI THIỆU</t>
  </si>
  <si>
    <t>1 - Giới thiệu</t>
  </si>
  <si>
    <t>2 - Tài liệu tham khảo</t>
  </si>
  <si>
    <t>STT</t>
  </si>
  <si>
    <t>Tên tài liệu</t>
  </si>
  <si>
    <t>Tên file</t>
  </si>
  <si>
    <t>Phiên bản</t>
  </si>
  <si>
    <t>Đường dẫn</t>
  </si>
  <si>
    <t>Story</t>
  </si>
  <si>
    <t>v1.0</t>
  </si>
  <si>
    <t>KBNV</t>
  </si>
  <si>
    <t>TLGP</t>
  </si>
  <si>
    <t>Figma</t>
  </si>
  <si>
    <t>3 - Môi trường kiểm thử</t>
  </si>
  <si>
    <t>Môi trường kiểm thử</t>
  </si>
  <si>
    <t>Thiết bị/trình duyệt</t>
  </si>
  <si>
    <t>Version</t>
  </si>
  <si>
    <t>Viết tắt</t>
  </si>
  <si>
    <t>Cấu hình server test</t>
  </si>
  <si>
    <t>Tool test</t>
  </si>
  <si>
    <t>Mục đích</t>
  </si>
  <si>
    <t>TỔNG HỢP KẾT QUẢ KIỂM THỬ</t>
  </si>
  <si>
    <t>Tên màn hình/chức năng</t>
  </si>
  <si>
    <t>Manual test</t>
  </si>
  <si>
    <t>Automation test</t>
  </si>
  <si>
    <t>Số trường hợp kiểm thử đạt (P)</t>
  </si>
  <si>
    <t>Số trường hợp kiểm thử không đạt (F)</t>
  </si>
  <si>
    <t>Số trường hợp kiểm thử đang xem xét (PE)</t>
  </si>
  <si>
    <t>Số trường hợp kiểm thử chưa thực hiện</t>
  </si>
  <si>
    <t>Tổng số trường hợp kiểm thử</t>
  </si>
  <si>
    <t>Tỉ lệ trường hợp kiểm thử đạt (%P)</t>
  </si>
  <si>
    <t>Tỉ lệ trường hợp kiểm thử không đạt (%F)</t>
  </si>
  <si>
    <t>Tỉ lệ trường hợp kiểm thử đã thực hiện (%Cover)</t>
  </si>
  <si>
    <t xml:space="preserve">Total </t>
  </si>
  <si>
    <t>KỊCH BẢN KIỂM THỬ CHỨC NĂNG</t>
  </si>
  <si>
    <t>Tên màn hình/Tên chức năng</t>
  </si>
  <si>
    <t>Báo cáo thống kê</t>
  </si>
  <si>
    <t>Mã trường hợp kiểm thử</t>
  </si>
  <si>
    <t>Web test</t>
  </si>
  <si>
    <t>Mobile test</t>
  </si>
  <si>
    <t>ID Object System</t>
  </si>
  <si>
    <t>ID</t>
  </si>
  <si>
    <t>Mục đích kiểm thử</t>
  </si>
  <si>
    <t>Trường hợp kiểm thử</t>
  </si>
  <si>
    <t>Data test</t>
  </si>
  <si>
    <t xml:space="preserve">Các bước thực hiện </t>
  </si>
  <si>
    <t>Web</t>
  </si>
  <si>
    <t>Mobile</t>
  </si>
  <si>
    <t>Mã lỗi</t>
  </si>
  <si>
    <t>Ghi chú</t>
  </si>
  <si>
    <t>Kết quả mong muốn</t>
  </si>
  <si>
    <t>Chrome</t>
  </si>
  <si>
    <t>Edge</t>
  </si>
  <si>
    <t xml:space="preserve">Kết quả test  </t>
  </si>
  <si>
    <t>Thiết bị giả lập</t>
  </si>
  <si>
    <t>IOS (Chrome)</t>
  </si>
  <si>
    <t xml:space="preserve">Kết quả test </t>
  </si>
  <si>
    <t>Lần 1</t>
  </si>
  <si>
    <t>Lần 2</t>
  </si>
  <si>
    <t>Lần 3</t>
  </si>
  <si>
    <t>Chức năng: Báo cáo thống kê</t>
  </si>
  <si>
    <t>Suite-1: UI/UX</t>
  </si>
  <si>
    <t>Kiểm tra di chuyển đến màn hình</t>
  </si>
  <si>
    <t>1. Login thành công hệ thống seller
2. Click menu Dashboard
3. Kiểm tra hiển thị màn hình</t>
  </si>
  <si>
    <t>1. Hiển thị màn hình Báo cáo thống kê layout giống figma(tham chiếu hình 1 sheet Layout)</t>
  </si>
  <si>
    <t>P</t>
  </si>
  <si>
    <t>Kiểm tra hiển thị thông tin trong dropdown "Thời gian"</t>
  </si>
  <si>
    <t>1. Mở màn hình Dashboard
2. Click dropdown "Thời gian"
3. Quan sát hiển thị trên mh</t>
  </si>
  <si>
    <t>Hiển thị danh sách giá trị tại bộ Lọc theo Thời gian gồm:
+Tab Cố định 
- Tất cả: 
- 7 ngày gần nhất
- 1 tháng gần nhất
- 3 tháng gần nhất
- Button Áp dụng
+ Tab Tùy chọn: chỉ cho phép chọn trong cùng 1 năm(tính từ ngày hiện tại trở về 1 năm)</t>
  </si>
  <si>
    <t>Kiểm tra giao diện chung</t>
  </si>
  <si>
    <t>Kiểm tra vị trí , kích thước, màu sắc, hình ảnh, icon</t>
  </si>
  <si>
    <t>1. Mở màn hình Dashboard
2. Kiểm tra hiển thị màn hình</t>
  </si>
  <si>
    <t>1. - Vị trí, kích thước màu sắc item hiển thị theo đúng design system.
- Hình ảnh sắc nét, không bị vỡ mờ
* Tham chiếu sheet Mock, mục MH Danh sách đơn hàng</t>
  </si>
  <si>
    <t>Kiểm tra font chữ mặc định của hệ thống.</t>
  </si>
  <si>
    <t>1.- Hiển thị đúng font chữ của  design system.
- Màu sắc, cỡ chữ, độ đậm nhạt hiển thị theo thiết kế của dự án trên figma</t>
  </si>
  <si>
    <t>Kiểm tra bố cục phân chia các phần</t>
  </si>
  <si>
    <t>1. - Hiển thị khoảng cách, margin, padding của các phần tử tuân thủ đúng theo tỷ lệ trên design</t>
  </si>
  <si>
    <t>Kiểm tra title màn hình</t>
  </si>
  <si>
    <t>1. - Hiển thị vị trí, màu sắc, font chữ theo thiết kế của dự án trên figma
- Nội dung title đúng với thiết kế "Danh sách đơn hàng"</t>
  </si>
  <si>
    <t>Kiểm tra reponsive trên trình duyệt Chrome</t>
  </si>
  <si>
    <t>- Small desktop: 1280 x 720 / 1280 x 800</t>
  </si>
  <si>
    <t> </t>
  </si>
  <si>
    <t>1. Mở màn hình Dashboard
2. Thu nhỏ trình duyệt ở kích thước: Small desktop: 1280 x 720 / 1280 x 800
3. Quan sát hiển thị trên màn hình</t>
  </si>
  <si>
    <t xml:space="preserve">1. Layout hiển thị không bị vỡ, xô lệch, tự co dọc scale phù hợp
</t>
  </si>
  <si>
    <t>- Standard desktop: 1366 x 768</t>
  </si>
  <si>
    <t xml:space="preserve">1. Mở màn hình Dashboard
2. Thu nhỏ trình duyệt ở kích thước: 1366 x 768
3. Quan sát hiển thị trên màn hình </t>
  </si>
  <si>
    <t>1. Layout hiển thị không bị vỡ, xô lệch, tự co dọc scale phù hợp</t>
  </si>
  <si>
    <t>- Full HD desktop: 1920 x 1080</t>
  </si>
  <si>
    <t xml:space="preserve">1. Mở màn hình Dashboard
2. Để full HD desktop: 1920 x 1080
3. Quan sát hiển thị trên màn hình </t>
  </si>
  <si>
    <t>1. Hiển thị layout giống figma</t>
  </si>
  <si>
    <t>- Large screen / WQHD+: 2560 x 1440 / 3440 x 1440</t>
  </si>
  <si>
    <t xml:space="preserve">1. Mở màn hình Dashboard
2. Thu nhỏ trình duyệt ở kích thước: Large screen / WQHD+: 2560 x 1440 / 3440 x 1440
3. Quan sát hiển thị trên màn hình </t>
  </si>
  <si>
    <t xml:space="preserve">- Thu nhỏ cửa sổ (không full màn): 1024 x 768 </t>
  </si>
  <si>
    <t xml:space="preserve">1. Mở màn hình Dashboard
2. Thu nhỏ cửa sổ (không full màn): 1024 x 768
3. Quan sát hiển thị trên màn hình </t>
  </si>
  <si>
    <t xml:space="preserve">1. Layout hiển thị không bị vỡ, xô lệch, tự co dọc scale phù hợp
2. Hiển thị đúng và đủ các nội dung có trên màn hình </t>
  </si>
  <si>
    <t>Kiểm tra reponsive trên trình duyệt Firefox</t>
  </si>
  <si>
    <t xml:space="preserve">1. Mở màn hình Dashboard
2. Thu nhỏ trình duyệt ở kích thước: Small desktop: 1280 x 720 / 1280 x 800
3. Quan sát hiển thị trên màn hình </t>
  </si>
  <si>
    <t>1. Mở màn hình Dashboard
2. Để full HD desktop: 1920 x 1080
3. Quan sát hiển thị trên màn hình</t>
  </si>
  <si>
    <t>1. Mở màn hình Dashboard
2. Thu nhỏ trình duyệt ở kích thước: Large screen / WQHD+: 2560 x 1440 / 3440 x 1440
3. Quan sát hiển thị trên màn hình</t>
  </si>
  <si>
    <t>Kiểm tra reponsive trên trình duyệt Edge</t>
  </si>
  <si>
    <t xml:space="preserve">1. Mở màn hình Dashboard
2. Thu nhỏ trình duyệt ở kích thước: 1366 x 768
3. Quan sát hiển thị trên màn hình  </t>
  </si>
  <si>
    <t xml:space="preserve">Công thức tính % cho phần số liệu thống kê trong kì </t>
  </si>
  <si>
    <t>- Ký hiệu:</t>
  </si>
  <si>
    <t>C1: số đơn hoặc số tiền hoặc số lượng kì hiện tại</t>
  </si>
  <si>
    <t>C2: số đơn hoặc số tiền hoặc số lượng kì trước</t>
  </si>
  <si>
    <t xml:space="preserve">%_change = ((C1 - C2) / C2) * 100
</t>
  </si>
  <si>
    <t xml:space="preserve">
</t>
  </si>
  <si>
    <t>Kiểm tra giá trị kì này, kì trước</t>
  </si>
  <si>
    <t>TH bộ lọc không có giá trị chọn</t>
  </si>
  <si>
    <t>1. Kỳ này = tính từ đầu tháng này-&gt; ngày hiện tại tháng này
2. Kỳ trước = tính từ đầu tháng trước -&gt; ngày này tháng trước
VD: kì này = 01/04/2026 -&gt; 24/04/2026
kì trước = 01/03/2026 -&gt; 24/03/2026</t>
  </si>
  <si>
    <t>TH bộ lọc có giá trị đã chọn</t>
  </si>
  <si>
    <t>1. Kỳ này = Khoảng thời gian tương ứng đã chọn trong bộ lọc
2. Kỳ trước = khoảng thời gian có độ dài tương đương ngay liền trước kì hiện tại
VD: kì này = 16/03/2026 -&gt; 23/03/2026
kì trước = 08/03/2026 -&gt;15/03/2026</t>
  </si>
  <si>
    <t>Suite 2: Vùng Kết quả kinh doanh</t>
  </si>
  <si>
    <t>Block 1: Chỉ có đơn hàng ở status = FIN</t>
  </si>
  <si>
    <t>TH1: C1 &gt;0, C2 =0</t>
  </si>
  <si>
    <t xml:space="preserve">Kiểm tra hiển thị Doanh thu đơn hàng hoàn thành </t>
  </si>
  <si>
    <t>1. Mở màn hình Dashboard
2. Quan sát hiển thị trên mh</t>
  </si>
  <si>
    <r>
      <rPr>
        <sz val="10"/>
        <color rgb="FF000000"/>
        <rFont val="Times New Roman"/>
      </rPr>
      <t xml:space="preserve">1. Hiển thị icon, title "Doanh thu đơn hàng hoàn thành"
2. Hiển thị doanh thu đơn hàng đã hoàn thành,hoàn thành có khiếu nại trong kì
- Không hiển thị tỉ lệ % thay đổi 
</t>
    </r>
    <r>
      <rPr>
        <i/>
        <sz val="10"/>
        <color rgb="FFFF0000"/>
        <rFont val="Times New Roman"/>
      </rPr>
      <t xml:space="preserve">Tham chiếu câu SQL_1 sheet SQL
</t>
    </r>
  </si>
  <si>
    <t>Kiểm tra hiển thị Doanh thu trên mỗi đơn hàng</t>
  </si>
  <si>
    <r>
      <rPr>
        <sz val="10"/>
        <color rgb="FF000000"/>
        <rFont val="Times New Roman"/>
      </rPr>
      <t xml:space="preserve">1. Hiển thị icon, title "Doanh thu trên mỗi đơn hàng"
2. Hiển thị giá trị trong kì= doanh thu đơn hàng đã hoàn thành,hoàn thành có khiếu nại trong kì/tổng số lượng đơn hoàn thành, hoàn thành có khiếu nại
- Không hiển thị tỉ lệ % thay đổi 
</t>
    </r>
    <r>
      <rPr>
        <i/>
        <sz val="10"/>
        <color rgb="FFFF0000"/>
        <rFont val="Times New Roman"/>
      </rPr>
      <t>Tham chiếu câu SQL_1/SQL_2 sheet SQL</t>
    </r>
  </si>
  <si>
    <t>Kiểm tra hiển thị Số dư tài khoản</t>
  </si>
  <si>
    <r>
      <rPr>
        <sz val="10"/>
        <color rgb="FF000000"/>
        <rFont val="Times New Roman"/>
      </rPr>
      <t xml:space="preserve">1. Hiển thị icon, title "Số dư tài khoản"
2. Hiển thị giá trị trong kì = tổng doanh thu - số tiền đã rút - phí(nếu có)
- Không hiển thị tỉ lệ % thay đổi 
</t>
    </r>
    <r>
      <rPr>
        <i/>
        <sz val="10"/>
        <color rgb="FFFF0000"/>
        <rFont val="Times New Roman"/>
      </rPr>
      <t>Tham chiếu câu SQL_3 sheet SQL</t>
    </r>
  </si>
  <si>
    <t>Kiểm tra hiển thị Phí sàn</t>
  </si>
  <si>
    <t>TH thiết định phí sàn = 0</t>
  </si>
  <si>
    <t xml:space="preserve">1. Hiển thị icon, title "Phí sàn"
2. Hiển thị tổng phí sàn mà ncc phải trả trong kì = 0
- Không hiển thị tỉ lệ % thay đổi </t>
  </si>
  <si>
    <t>TH thiết định phí sàn khác 0</t>
  </si>
  <si>
    <r>
      <rPr>
        <sz val="10"/>
        <color rgb="FF000000"/>
        <rFont val="Times New Roman"/>
      </rPr>
      <t xml:space="preserve">1. Hiển thị icon, title "Phí sàn"
2. Hiển thị tổng phí sàn mà ncc phải trả trong kì
- Không hiển thị tỉ lệ % thay đổi 
</t>
    </r>
    <r>
      <rPr>
        <i/>
        <sz val="10"/>
        <color rgb="FFFF0000"/>
        <rFont val="Times New Roman"/>
      </rPr>
      <t>Tham chiếu câu SQL_4 sheet SQL</t>
    </r>
  </si>
  <si>
    <t>Kiểm tra hiển thị Đơn hàng hoàn thành</t>
  </si>
  <si>
    <r>
      <rPr>
        <sz val="10"/>
        <color rgb="FF000000"/>
        <rFont val="Times New Roman"/>
      </rPr>
      <t xml:space="preserve">1. Hiển thị icon, title "Đơn hàng hoàn thành"
2. Hiển thị Số lượng đơn hàng ở trạng thái hoàn thành và hoàn thành có khiếu nại trong kì
- Không hiển thị tỉ lệ % thay đổi
</t>
    </r>
    <r>
      <rPr>
        <i/>
        <sz val="10"/>
        <color rgb="FFFF0000"/>
        <rFont val="Times New Roman"/>
      </rPr>
      <t>Tham chiếu câu SQL_2 sheet SQL</t>
    </r>
  </si>
  <si>
    <t>Kiểm tra hiển thị Số lượng người mua đã đặt</t>
  </si>
  <si>
    <r>
      <rPr>
        <sz val="10"/>
        <color rgb="FF262626"/>
        <rFont val="Times New Roman"/>
      </rPr>
      <t xml:space="preserve">1. Hiển thị icon, title "Số lượng khách hàng đặt hàng"
2. Hiển thị tổng số lượng người mua đã đặt trong kì
- Không hiển thị tỉ lệ % thay đổi
</t>
    </r>
    <r>
      <rPr>
        <i/>
        <sz val="10"/>
        <color rgb="FFFF0000"/>
        <rFont val="Times New Roman"/>
      </rPr>
      <t>Tham chiếu câu SQL_5 sheet SQL</t>
    </r>
  </si>
  <si>
    <t>Kiểm tra hiển thị Tỷ lệ đơn khiếu nại</t>
  </si>
  <si>
    <r>
      <rPr>
        <sz val="10"/>
        <color rgb="FF000000"/>
        <rFont val="Times New Roman"/>
      </rPr>
      <t xml:space="preserve">1. iển thị icon, title "Tỷ lệ đơn khiếu nại"
2. Hiển thị giá trị trong kì = số lượng đơn hàng hoàn thành có khiếu nại/tổng đơn hàng hoàn thành, hoàn thành có khiếu nại=0
- Không hiển thị tỉ lệ % thay đổi
</t>
    </r>
    <r>
      <rPr>
        <i/>
        <sz val="10"/>
        <color rgb="FFFF0000"/>
        <rFont val="Times New Roman"/>
      </rPr>
      <t>Tham chiếu câu SQL_6 sheet SQL</t>
    </r>
  </si>
  <si>
    <t>TH2: C1 =0, C2 =0</t>
  </si>
  <si>
    <r>
      <rPr>
        <sz val="10"/>
        <color rgb="FF000000"/>
        <rFont val="Times New Roman"/>
      </rPr>
      <t xml:space="preserve">1. Hiển thị icon, title "Doanh thu đơn hàng hoàn thành"
2. Hiển thị doanh thu đơn hàng đã hoàn thành,hoàn thành có khiếu nại trong kì=0
- Không hiển thị tỉ lệ % thay đổi 
</t>
    </r>
    <r>
      <rPr>
        <i/>
        <sz val="10"/>
        <color rgb="FFFF0000"/>
        <rFont val="Times New Roman"/>
      </rPr>
      <t xml:space="preserve">Tham chiếu câu SQL_1 sheet SQL
</t>
    </r>
  </si>
  <si>
    <r>
      <rPr>
        <sz val="10"/>
        <color rgb="FF000000"/>
        <rFont val="Times New Roman"/>
      </rPr>
      <t xml:space="preserve">1. Hiển thị icon, title "Doanh thu trên mỗi đơn hàng"
2. Hiển thị giá trị trong kì= doanh thu đơn hàng đã hoàn thành,hoàn thành có khiếu nại trong kì/tổng số lượng đơn hoàn thành, hoàn thành có khiếu nại=0
- Không hiển thị tỉ lệ % thay đổi 
</t>
    </r>
    <r>
      <rPr>
        <i/>
        <sz val="10"/>
        <color rgb="FFFF0000"/>
        <rFont val="Times New Roman"/>
      </rPr>
      <t>Tham chiếu câu SQL_1/SQL_2 sheet SQL</t>
    </r>
  </si>
  <si>
    <r>
      <rPr>
        <sz val="10"/>
        <color rgb="FF000000"/>
        <rFont val="Times New Roman"/>
      </rPr>
      <t xml:space="preserve">1. Hiển thị icon, title "Số dư tài khoản"
2. Hiển thị giá trị trong kì = tổng doanh thu - số tiền đã rút - phí(nếu có)=0
- Không hiển thị tỉ lệ % thay đổi 
</t>
    </r>
    <r>
      <rPr>
        <i/>
        <sz val="10"/>
        <color rgb="FFFF0000"/>
        <rFont val="Times New Roman"/>
      </rPr>
      <t>Tham chiếu câu SQL_3 sheet SQL</t>
    </r>
  </si>
  <si>
    <r>
      <rPr>
        <sz val="10"/>
        <color rgb="FF000000"/>
        <rFont val="Times New Roman"/>
      </rPr>
      <t xml:space="preserve">1. Hiển thị icon, title "Đơn hàng hoàn thành"
2. Hiển thị Số lượng đơn hàng ở trạng thái hoàn thành và hoàn thành có khiếu nại trong kì=0
- Không hiển thị tỉ lệ % thay đổi
</t>
    </r>
    <r>
      <rPr>
        <i/>
        <sz val="10"/>
        <color rgb="FFFF0000"/>
        <rFont val="Times New Roman"/>
      </rPr>
      <t>Tham chiếu câu SQL_2 sheet SQL</t>
    </r>
  </si>
  <si>
    <r>
      <rPr>
        <sz val="10"/>
        <color rgb="FF000000"/>
        <rFont val="Times New Roman"/>
      </rPr>
      <t xml:space="preserve">1. Hiển thị icon, title "Số lượng khách hàng đặt hàng"
2. Hiển thị tổng số lượng người mua đã đặt trong kì=0
- Không hiển thị tỉ lệ % thay đổi
</t>
    </r>
    <r>
      <rPr>
        <i/>
        <sz val="10"/>
        <color rgb="FFFF0000"/>
        <rFont val="Times New Roman"/>
      </rPr>
      <t>Tham chiếu câu SQL_5 sheet SQL</t>
    </r>
  </si>
  <si>
    <r>
      <rPr>
        <sz val="10"/>
        <color rgb="FF000000"/>
        <rFont val="Times New Roman"/>
      </rPr>
      <t xml:space="preserve">1. Hiển thị icon, title "Tỷ lệ đơn khiếu nại"
2. Hiển thị giá trị trong kì = số lượng đơn hàng hoàn thành có khiếu nại/tổng đơn hàng hoàn thành, hoàn thành có khiếu nại=0
- Không hiển thị tỉ lệ % thay đổi
</t>
    </r>
    <r>
      <rPr>
        <i/>
        <sz val="10"/>
        <color rgb="FFFF0000"/>
        <rFont val="Times New Roman"/>
      </rPr>
      <t>Tham chiếu câu SQL_6 sheet SQL</t>
    </r>
  </si>
  <si>
    <t>TH3: C1 &gt; 0, C2 &gt; 0</t>
  </si>
  <si>
    <r>
      <rPr>
        <sz val="10"/>
        <color rgb="FF000000"/>
        <rFont val="Times New Roman"/>
      </rPr>
      <t xml:space="preserve">1. Hiển thị icon, title "Doanh thu đơn hàng hoàn thành"
2. Hiển thị doanh thu đơn hàng đã hoàn thành,hoàn thành có khiếu nại trong kì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SQL_1 sheet SQL</t>
    </r>
  </si>
  <si>
    <t>TH C1 &gt;C2 &gt;0</t>
  </si>
  <si>
    <t>1. Kiểm tra hiển thị tag giá trị % thay đổi</t>
  </si>
  <si>
    <t>1. Hiển thị tỉ lệ % tăng
2. Hover hiển thị 
- "Tăng x% so với kỳ trước"
- Thời gian kì này + giá trị kỳ này + đ
- Thời gian kỳ trước + giá trị kỳ trước+ đ</t>
  </si>
  <si>
    <t>TH 0&lt; C1&lt; C2</t>
  </si>
  <si>
    <t>1. Hiển thị tỉ lệ % giảm
2. Hover hiển thị 
- "Giảm x% so với kỳ trước"
- Thời gian kì này + giá trị kỳ này + đ
- Thời gian kỳ trước + giá trị kỳ trước + đ</t>
  </si>
  <si>
    <r>
      <rPr>
        <sz val="10"/>
        <color rgb="FF000000"/>
        <rFont val="Times New Roman"/>
      </rPr>
      <t xml:space="preserve">1. Hiển thị icon, title "Doanh thu trên mỗi đơn hàng"
2. Hiển thị giá trị trong kì= doanh thu đơn hàng đã hoàn thành,hoàn thành có khiếu nại trong kì/tổng số lượng đơn hoàn thành, hoàn thành có khiếu nại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SQL_1/SQL_2 sheet SQL</t>
    </r>
  </si>
  <si>
    <t>1. Hiển thị tỉ lệ % tăng
2. Hover hiển thị 
- "Tăng x% so với kỳ trước"
- Thời gian kì này + giá trị kỳ này + đ
- Thời gian kỳ trước + giá trị kỳ trước + đ</t>
  </si>
  <si>
    <r>
      <rPr>
        <sz val="10"/>
        <color rgb="FF000000"/>
        <rFont val="Times New Roman"/>
      </rPr>
      <t xml:space="preserve">1. Hiển thị icon, title "Số dư tài khoản"
2. Hiển thị giá trị trong kì = tổng doanh thu - số tiền đã rút - phí(nếu có)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SQL_3 sheet SQL</t>
    </r>
  </si>
  <si>
    <r>
      <rPr>
        <sz val="10"/>
        <color rgb="FF000000"/>
        <rFont val="Times New Roman"/>
      </rPr>
      <t xml:space="preserve">1. Hiển thị icon, title "Phí sàn"
2. Hiển thị tổng phí sàn mà ncc phải trả trong kì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SQL_4 sheet SQL</t>
    </r>
  </si>
  <si>
    <r>
      <rPr>
        <sz val="10"/>
        <color rgb="FF000000"/>
        <rFont val="Times New Roman"/>
      </rPr>
      <t xml:space="preserve">1. Hiển thị icon, title "Đơn hàng hoàn thành"
2. Hiển thị tổng giá trị của tất cả các đơn hàng hoàn thành/hoàn thành có khiếu nại trong kì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SQL_2 sheet SQL</t>
    </r>
  </si>
  <si>
    <t>1. Hiển thị tỉ lệ % tăng
2. Hover hiển thị 
- "Tăng x% so với kỳ trước"
- Thời gian kì này + giá trị kỳ này + "đơn"
- Thời gian kỳ trước + giá trị kỳ trước + "đơn"</t>
  </si>
  <si>
    <t>1. Hiển thị tỉ lệ % giảm
2. Hover hiển thị 
- "Giảm x% so với kỳ trước"
- Thời gian kì này + giá trị kỳ này + "đơn"
- Thời gian kỳ trước + giá trị kỳ trước + "đơn"</t>
  </si>
  <si>
    <r>
      <rPr>
        <sz val="10"/>
        <color rgb="FF000000"/>
        <rFont val="Times New Roman"/>
      </rPr>
      <t xml:space="preserve">1. Hiển thị icon, title "Số lượng khách hàng đặt hàng"
2. Hiển thị tổng số lượng người mua đã đặt trong kì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SQL_5 sheet SQL</t>
    </r>
  </si>
  <si>
    <t xml:space="preserve">1. Hiển thị tỉ lệ % tăng
2. Hover hiển thị 
- "Tăng x% so với kỳ trước"
- Thời gian kì này + giá trị kỳ này + "người mua"
- Thời gian kỳ trước + giá trị kỳ trước + "người mua"
</t>
  </si>
  <si>
    <t>1. Hiển thị tỉ lệ % giảm
2. Hover hiển thị 
- "Giảm x% so với kỳ trước"
- Thời gian kì này + giá trị kỳ này +"người mua"
- Thời gian kỳ trước + giá trị kỳ trước +"người mua"</t>
  </si>
  <si>
    <r>
      <rPr>
        <sz val="10"/>
        <color rgb="FF000000"/>
        <rFont val="Times New Roman"/>
      </rPr>
      <t xml:space="preserve">1. Hiển thị icon, title "Tỷ lệ đơn khiếu nại"
2. Hiển thị giá trị trong kì = số lượng đơn hàng hoàn thành có khiếu nại/tổng đơn hàng hoàn thành, hoàn thành có khiếu nại=0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SQL_6 sheet SQL</t>
    </r>
  </si>
  <si>
    <t>1. Hiển thị tỉ lệ % tăng
2. Hover hiển thị 
- "Tăng x% so với kỳ trước"
- Thời gian kì này + giá trị kỳ này + %
- Thời gian kỳ trước + giá trị kỳ trước +%</t>
  </si>
  <si>
    <t>1. Hiển thị tỉ lệ % giảm
2. Hover hiển thị 
- "Giảm x% so với kỳ trước"
- Thời gian kì này + giá trị kỳ này + %
- Thời gian kỳ trước + giá trị kỳ trước + %</t>
  </si>
  <si>
    <t>TH2: C1 =0, C2&gt;0</t>
  </si>
  <si>
    <r>
      <rPr>
        <sz val="10"/>
        <color rgb="FF000000"/>
        <rFont val="Times New Roman"/>
      </rPr>
      <t xml:space="preserve">1. Hiển thị icon, title "Doanh thu đơn hàng hoàn thành"
2. Hiển thị doanh thu đơn hàng đã hoàn thành,hoàn thành có khiếu nại trong kì=0
- Không hiển thị tỉ lệ % thay đổi 
</t>
    </r>
    <r>
      <rPr>
        <i/>
        <sz val="10"/>
        <color rgb="FFFF0000"/>
        <rFont val="Times New Roman"/>
      </rPr>
      <t>Tham chiếu câu SQL_1 sheet SQL</t>
    </r>
  </si>
  <si>
    <r>
      <rPr>
        <sz val="10"/>
        <color rgb="FF000000"/>
        <rFont val="Times New Roman"/>
      </rPr>
      <t xml:space="preserve">1. Hiển thị icon, title "Đơn hàng hoàn thành"
2. Hiển thị tổng giá trị của tất cả các đơn hàng hoàn thành/hoàn thành có khiếu nại trong kì=0
- Không hiển thị tỉ lệ % thay đổi
</t>
    </r>
    <r>
      <rPr>
        <i/>
        <sz val="10"/>
        <color rgb="FFFF0000"/>
        <rFont val="Times New Roman"/>
      </rPr>
      <t>Tham chiếu câu SQL_2 sheet SQL</t>
    </r>
  </si>
  <si>
    <t xml:space="preserve">Block 2: Chỉ có đơn hàng ở status = FIN_CLA và hoàn tiền toàn bộ </t>
  </si>
  <si>
    <r>
      <rPr>
        <sz val="10"/>
        <color rgb="FF000000"/>
        <rFont val="Times New Roman"/>
      </rPr>
      <t xml:space="preserve">1. iển thị icon, title "Tỷ lệ đơn khiếu nại"
2. Hiển thị giá trị trong kì = số lượng đơn hàng hoàn thành có khiếu nại/tổng đơn hàng hoàn thành, hoàn thành có khiếu nại=1
- Không hiển thị tỉ lệ % thay đổi
</t>
    </r>
    <r>
      <rPr>
        <i/>
        <sz val="10"/>
        <color rgb="FFFF0000"/>
        <rFont val="Times New Roman"/>
      </rPr>
      <t>Tham chiếu câu SQL_6 sheet SQL</t>
    </r>
  </si>
  <si>
    <t>TH3: C1 &gt;0, C2 &gt;0</t>
  </si>
  <si>
    <r>
      <rPr>
        <sz val="10"/>
        <color rgb="FF000000"/>
        <rFont val="Times New Roman"/>
      </rPr>
      <t xml:space="preserve">1. Hiển thị icon, title "Tỷ lệ đơn khiếu nại"
2. Hiển thị giá trị trong kì = số lượng đơn hàng hoàn thành có khiếu nại/tổng đơn hàng hoàn thành, hoàn thành có khiếu nại
- Hiển thị tỉ lệ % thay đổi 
+Nếu tỉ lệ % thay đổi là số thập phân thì làm tròn đến số thập phân thứ nhất (VD 4.34 -&gt; làm tròn xuống 4.3,  4.45 -&gt; làm tròn xuống 4.5) 
+Nếu tỉ lệ % thay đổi là 0 thì không hiển thị
</t>
    </r>
    <r>
      <rPr>
        <i/>
        <sz val="10"/>
        <color rgb="FFFF0000"/>
        <rFont val="Times New Roman"/>
      </rPr>
      <t>Tham chiếu câu SQL_6 sheet SQL</t>
    </r>
  </si>
  <si>
    <r>
      <rPr>
        <sz val="10"/>
        <color rgb="FF000000"/>
        <rFont val="Times New Roman"/>
      </rPr>
      <t xml:space="preserve">1. Hiển thị icon, title "Phí sàn"
2. Hiển thị tổng phí sàn mà ncc phải trả trong kì=0
- Không hiển thị tỉ lệ % thay đổi 
</t>
    </r>
    <r>
      <rPr>
        <i/>
        <sz val="10"/>
        <color rgb="FFFF0000"/>
        <rFont val="Times New Roman"/>
      </rPr>
      <t>Tham chiếu câu SQL_4 sheet SQL</t>
    </r>
  </si>
  <si>
    <t xml:space="preserve">Block 2: Chỉ có đơn hàng ở status = FIN_CLA và hoàn tiền 1 phần </t>
  </si>
  <si>
    <r>
      <rPr>
        <sz val="10"/>
        <color rgb="FF000000"/>
        <rFont val="Times New Roman"/>
      </rPr>
      <t xml:space="preserve">1. iển thị icon, title "Tỷ lệ đơn khiếu nại"
2. Hiển thị giá trị trong kì = số lượng đơn hàng hoàn thành có khiếu nại/tổng đơn hàng hoàn thành, hoàn thành có khiếu nại
- Không hiển thị tỉ lệ % thay đổi
</t>
    </r>
    <r>
      <rPr>
        <i/>
        <sz val="10"/>
        <color rgb="FFFF0000"/>
        <rFont val="Times New Roman"/>
      </rPr>
      <t>Tham chiếu câu SQL_6 sheet SQL</t>
    </r>
  </si>
  <si>
    <t>Block 2: Chỉ có đơn hàng ở status = FIN_CLA và không hoàn tiền</t>
  </si>
  <si>
    <t>Block 2: Có các đơn hàng bao gồm cả 2 status = FIN + FIN_CLA</t>
  </si>
  <si>
    <t>Suite 2: Vùng Số đơn và tổng chi tiêu</t>
  </si>
  <si>
    <t>Kiểm tra hiển thị vùng số đơn và tổng chi tiêu</t>
  </si>
  <si>
    <t>TH có dữ liệu</t>
  </si>
  <si>
    <t>Hiển thị layout đúng design(tham chiếu hình 2a sheet Layout)</t>
  </si>
  <si>
    <t>TH không có dữ liệu</t>
  </si>
  <si>
    <t>Hiển thị layout đúng design(tham chiếu hình 2b sheet Layout)</t>
  </si>
  <si>
    <t>Kiểm tra hiển thị cột trái giá trị doanh thu đã ghi nhận</t>
  </si>
  <si>
    <r>
      <rPr>
        <sz val="10"/>
        <color rgb="FF000000"/>
        <rFont val="Times New Roman"/>
      </rPr>
      <t>1. Hiển thị 5 mốc giá trị thể hiện. TH nhiều dữ liệu tự động chia lại cho phù hợp với giá trị thể hiện.
2. Các mốc chia đúng theo công thức(</t>
    </r>
    <r>
      <rPr>
        <i/>
        <sz val="10"/>
        <color rgb="FFFF0000"/>
        <rFont val="Times New Roman"/>
      </rPr>
      <t>tham chiếu Công thức tính mốc trục biểu đồ sheet SQL</t>
    </r>
    <r>
      <rPr>
        <sz val="10"/>
        <color rgb="FF000000"/>
        <rFont val="Times New Roman"/>
      </rPr>
      <t>)</t>
    </r>
  </si>
  <si>
    <t>Kiểm tra hiển thị cột phải số lượng đơn hàng</t>
  </si>
  <si>
    <r>
      <rPr>
        <sz val="10"/>
        <color rgb="FF000000"/>
        <rFont val="Times New Roman"/>
      </rPr>
      <t>1. Hiển thị 5 giá trị tương ứng, chia tự động theo giá trị lớn nhất 
2. Các mốc chia đúng theo công thức(</t>
    </r>
    <r>
      <rPr>
        <i/>
        <sz val="10"/>
        <color rgb="FFFF0000"/>
        <rFont val="Times New Roman"/>
      </rPr>
      <t>tham chiếu Công thức tính mốc trục biểu đồ sheet SQL</t>
    </r>
    <r>
      <rPr>
        <sz val="10"/>
        <color rgb="FF000000"/>
        <rFont val="Times New Roman"/>
      </rPr>
      <t>)</t>
    </r>
  </si>
  <si>
    <t>Kiểm tra hiển thị trục hoành</t>
  </si>
  <si>
    <t xml:space="preserve">TH dữ liệu theo 7 ngày </t>
  </si>
  <si>
    <t>Từng cột hiển thị theo ngày từ 7 ngày trước tính từ 23:59:59s ngày hôm qua đến 00:00:00 của 7 ngày về trước.</t>
  </si>
  <si>
    <t>F</t>
  </si>
  <si>
    <t>TH  dữ liệu theo 1 tháng</t>
  </si>
  <si>
    <t>Từng cột hiển thị theo ngày từ 00:00:00 ngày hôm qua tháng trước - 23:59:59 ngày hôm qua tháng này.</t>
  </si>
  <si>
    <t>TH dữ liệu theo thời gian &gt; 1 tháng &lt; 6 tháng</t>
  </si>
  <si>
    <t>1. Từng cột hiển thị theo 7 ngày tương ứng tính từ ngày đầu tiên chọn - ngày thứ 7 tiếp
2. TH tuần cuối ko đủ 7 ngày, cột cuối sẽ hiển thị ngày bắt đầu tuần cuối -ngày kết thúc tuần cuối.</t>
  </si>
  <si>
    <t>TH dữ liệu theo thời gian &gt;= 6 tháng &lt; 1 năm</t>
  </si>
  <si>
    <t>Từng cột hiển thị theo tháng tính từ tháng đầu tiên(từ 00:00:00 ngày được chọn) - tháng chứa ngày cuối cùng được chọn</t>
  </si>
  <si>
    <t>Kiểm tra hiển thị cột giá trị</t>
  </si>
  <si>
    <t>TH cột giá trị ngày</t>
  </si>
  <si>
    <r>
      <rPr>
        <sz val="10"/>
        <color rgb="FF000000"/>
        <rFont val="Times New Roman"/>
      </rPr>
      <t xml:space="preserve">1. Hiển thị đúng số lượng đơn tương ứng theo từng cột mapping với data trong DB
2. Hover hiển thị tooltip
+dd/MM/yy(vd: 01/01/2026)
+Số lượng đơn hàng: x đơn
+Tổng doanh thu: đ
</t>
    </r>
    <r>
      <rPr>
        <i/>
        <sz val="10"/>
        <color rgb="FFFF0000"/>
        <rFont val="Times New Roman"/>
      </rPr>
      <t>Tham chiếu câu SQL_2 sheet SQL</t>
    </r>
  </si>
  <si>
    <t>TH cột giá trị tuần</t>
  </si>
  <si>
    <r>
      <rPr>
        <sz val="10"/>
        <color rgb="FF000000"/>
        <rFont val="Times New Roman"/>
      </rPr>
      <t xml:space="preserve">1. Hiển thị đúng số lượng đơn tương ứng theo từng cột mapping với data trong DB
2. Hover hiển thị tooltip
+từ ngày - đến ngày (01/04/2026-07/04/2026)
+Số lượng đơn hàng: x đơn
+Tổng doanh thu: đ
</t>
    </r>
    <r>
      <rPr>
        <i/>
        <sz val="10"/>
        <color rgb="FFFF0000"/>
        <rFont val="Times New Roman"/>
      </rPr>
      <t>Tham chiếu câu SQL_2 sheet SQL</t>
    </r>
  </si>
  <si>
    <t>TH cột giá trị tháng</t>
  </si>
  <si>
    <r>
      <rPr>
        <sz val="10"/>
        <color rgb="FF000000"/>
        <rFont val="Times New Roman"/>
      </rPr>
      <t xml:space="preserve">1. Hiển thị đúng số lượng đơn tương ứng theo từng cột mapping với data trong DB
2. Hover hiển thị tooltip
+tháng cụ thể (vd 04/2026)
+Số lượng đơn hàng: x đơn
+Tổng doanh thu: đ
</t>
    </r>
    <r>
      <rPr>
        <i/>
        <sz val="10"/>
        <color rgb="FFFF0000"/>
        <rFont val="Times New Roman"/>
      </rPr>
      <t>Tham chiếu câu SQL_2 sheet SQL</t>
    </r>
  </si>
  <si>
    <t>Kiểm tra hiển thị biểu đồ đường</t>
  </si>
  <si>
    <t xml:space="preserve">Hiển thị màu cam, đường nối giữa các giá trị doanh thu của từng cột tương ứng </t>
  </si>
  <si>
    <t>Kiểm tra hiển thị chú giải màu biểu đồ</t>
  </si>
  <si>
    <t>Hiển thị 
+màu đỏ: Số lượng đơn hàng
+màu vàng: Tổng doanh thu</t>
  </si>
  <si>
    <t>Suite 2: Vùng Top 10 sản phẩm bán chạy theo doanh thu</t>
  </si>
  <si>
    <t>Kiểm tra hiển thị vùng Top 10 sản phẩm bán chạy theo doanh thu</t>
  </si>
  <si>
    <t>Kiểm tra hiển thị button Xuất dữ liệu</t>
  </si>
  <si>
    <t>Hiển thị enable</t>
  </si>
  <si>
    <t>Kiểm tra hiển thị cột doanh thu</t>
  </si>
  <si>
    <t xml:space="preserve">Chia 5 mốc doanh thu tùy theo đơn vị </t>
  </si>
  <si>
    <t>1. Hiển thị top 10 sản phẩm bán chạy nhất, sắp xếp từ trái sang phải theo doanh số
+ TH &lt; 10 sp thì hiển thị lần lượt các sp sắp xếp từ trái qua phải theo doanh số
2. TH tên sản phẩm dài hiển thị ...</t>
  </si>
  <si>
    <t>TH click có so sánh kì trước</t>
  </si>
  <si>
    <t>1. Hiển thị đúng giá trị 2 cột kỳ hiện tại và kì trước mapping với data trong DB
2. Hover vào cột hiển thị tooltip
+ "&lt;Tên sản phẩm&gt;"
+ Doanh số kỳ này
+ Doanh số kỳ trước</t>
  </si>
  <si>
    <t>Th click không có so sánh kì trước</t>
  </si>
  <si>
    <t>1. Hiển thị đúng giá trị cột kỳ hiện tại mapping với data trong DB
2. Hover vào cột hiển thị tooltip
+&lt;"Tên sản phẩm&gt;"
+Doanh số kỳ này</t>
  </si>
  <si>
    <t>Kiểm tra hiển thị mô tả biều đồ</t>
  </si>
  <si>
    <t>Hiển thị 
+màu xanh: Kỳ này
+màu vàng: Kỳ trước</t>
  </si>
  <si>
    <t>Block 2: Chỉ có đơn hàng ở status = FIN</t>
  </si>
  <si>
    <t>Kiểm tra hiển thị trong file tải về</t>
  </si>
  <si>
    <t>Hiển thị đúng template(tham chiếu hình 4 sheet Layout)</t>
  </si>
  <si>
    <t>Danh sách sản phẩm</t>
  </si>
  <si>
    <t>1. Hiển thị top 10 sản phẩm bán chạy nhất, sắp xếp từ trên xuống dưới theo doanh số
2. Bảng có các thông tin như sau: 
- Top: data hiển thị căn trái
- Tên sản phẩm: data hiển thị căn trái
- ĐV tính: data hiển thị căn trái
- Sản lượng bán: data hiển thị căn trái
- Doanh thu sản phẩm
- So sánh với doanh thu sản phẩm đó với kỳ trước
+ Hiển thị khi click có so sánh kì trước
+ Không hiển thị khi click không có so sánh kì trước</t>
  </si>
  <si>
    <t>Thông tin từng sản phẩm</t>
  </si>
  <si>
    <t>Top</t>
  </si>
  <si>
    <t>Hiển thị đúng thứ tự từ 1-&gt;n</t>
  </si>
  <si>
    <t>Tên sản phẩm</t>
  </si>
  <si>
    <t>Hiển thị đúng tên sp mapping với data trong DB b2b_products.name</t>
  </si>
  <si>
    <t>ĐV tính</t>
  </si>
  <si>
    <t>Hiển thị dúng ĐV tính  mapping với data trong DB b2b_products.unit</t>
  </si>
  <si>
    <t>Số lượng bán</t>
  </si>
  <si>
    <t xml:space="preserve">1. TH không có điều chỉnh số lượng -&gt; Hiển thị đúng sản lượng bán mapping với data trong DB b2b_order_line_items.quantity
2. TH có điều chỉnh số lượng -&gt; Hiển thị đúng sản lượng bán mapping với data trong DB b2b_order_line_items.quantity
</t>
  </si>
  <si>
    <t>Doanh thu sản phẩm</t>
  </si>
  <si>
    <t xml:space="preserve">1. Hiển thị đúng doanh thu sản phẩm mapping với data trong DB 
</t>
  </si>
  <si>
    <t>So sánh với doanh thu sản phẩm đó kỳ trước</t>
  </si>
  <si>
    <t>hiển thị đúng giá trị doanh thu sản phẩm của kỳ trước mapping với data trong DB</t>
  </si>
  <si>
    <t>Suite 2: Vùng Thống kê theo từng người mua</t>
  </si>
  <si>
    <t>Kiểm tra hiển thị vùng Thống kê theo từng người mua</t>
  </si>
  <si>
    <t>Hiển thị layout đúng design(tham chiếu hình 3a sheet Layout)</t>
  </si>
  <si>
    <t>Hiển thị layout đúng design(tham chiếu hình 3b sheet Layout)</t>
  </si>
  <si>
    <t xml:space="preserve">Kiểm tra hiển thị ô input search </t>
  </si>
  <si>
    <t>1. Hiển thị ô input Tìm kiếm có placeholder là "Tìm theo tên người mua"
2. Hiển thị icon [x] khi nhập giá trị vào ô tìm kiếm → click [x] sẽ xoá bỏ giá trị đã nhập</t>
  </si>
  <si>
    <t>Kiểm tra hiển thị danh sách người mua</t>
  </si>
  <si>
    <t>1. Hiển thị danh sách DESC sắp xếp theo tiêu chí Tổng tiền đơn hàng hoàn thành (FIN + FIN_CLA)
2. TH có tổng tiền đơn hàng hoàn thành = nhau thì sắp xếp tên người mua theo random</t>
  </si>
  <si>
    <t>Kiểm tra bảng danh sách người mua</t>
  </si>
  <si>
    <t>1. Hiển thị dạng bảng, căn chỉnh đều, không bị lệch hàng
2. Bảng có các thông tin như sau: 
+ Xếp hạng: data hiển thị căn giữa
+ Tên người mua: data hiển thị căn trái
+ Số đơn hàng hoàn thành: data hiển thị căn giữa
+ Tổng tiền đơn hàng hoàn thành (đ): data hiển thị căn phải
+ Giá trị đơn hàng trung bình (đ): data hiển thị căn phải
+ Tỷ lệ khiếu nại (%): :data hiển thị căn giữa</t>
  </si>
  <si>
    <t>Kiểm tra hiển thị thông tin của từng người mua</t>
  </si>
  <si>
    <t>Xếp hạng</t>
  </si>
  <si>
    <t>Hiển thị thứ tự xếp hạng người mua từ 01-&gt;n</t>
  </si>
  <si>
    <t>Tên người mua+Địa chỉ</t>
  </si>
  <si>
    <t>1. Hiển thị đúng tên người mua+địa chỉ mapping với data trong DB b2b_buyers.name+address
2. TH dài thì hiển thị ...</t>
  </si>
  <si>
    <t>Số đơn hàng hoàn thành</t>
  </si>
  <si>
    <t>Hiển thị đúng số lượng đơn hoàn thành/hoàn thành có khiếu nại của người mua với ncc</t>
  </si>
  <si>
    <t>Tổng tiền đơn hàng hoàn thành (đ)</t>
  </si>
  <si>
    <t>Hiển thị đúng tổng tiền đơn hàng hoàn thành/hoàn thành có khiếu nại = Tổng tiền thanh toán mapping với data trong DB b2b_revenue_change_logs.amount</t>
  </si>
  <si>
    <t>Giá trị đơn hàng trung bình (đ)</t>
  </si>
  <si>
    <t>Hiển thị đúng giá trị đơn hàng trung bình = Tổng tiền đơn hàng hoàn thành/Số đơn hàng hoàn thành</t>
  </si>
  <si>
    <t>Tỷ lệ khiếu nại</t>
  </si>
  <si>
    <t>Hiển thị dúng tỷ lệ khiếu nại của người mua với ncc(=số đơn hoàn thành có khiếu nại/tổng đơn hoàn thành)*100%</t>
  </si>
  <si>
    <t>Kiểm tra hiển thị "HIỂN THỊ số bản ghi /tổng số bản ghi BẢN GHI"</t>
  </si>
  <si>
    <t xml:space="preserve"> Luôn luôn hiển thị text "HIỂN THỊ &lt;số lượng bản ghi của page hiện tại&gt;/&lt;tổng số lượng bản ghi của màn hình&gt; BẢN GHI"</t>
  </si>
  <si>
    <t xml:space="preserve">Kiểm tra hiển thị phân trang </t>
  </si>
  <si>
    <t>1. 1 trang bao gồm 10 item, 
2. khi số lượng item &gt; 10 thì sẽ hiển thị phân trang theo quy tắc "&lt; 1 2 3 &gt;" trong đó:
2.1. Icon &lt; 
- Inactive khi đang focus ở page 1
- Active khi đang focus ở các page khác
- Click thực hiện back lại page liền trước (Khi đang được active)
2.2. Số trang
- Luôn được active khi có phân trang
- Click di chuyển đúng số trang click
2.3. Icon &gt;
- Inactive khi đang focus ở page cuối
- Active khi đang focus ở các page khác
- Click thực hiện next đến liền sau (Khi đang được active)</t>
  </si>
  <si>
    <t xml:space="preserve">Block 2: Block 2: Chỉ có đơn hàng ở status = FIN_CLA và hoàn tiền toàn bộ </t>
  </si>
  <si>
    <t>Suite-1: Function</t>
  </si>
  <si>
    <t xml:space="preserve">Kiểm tra khi filter theo thời gian </t>
  </si>
  <si>
    <t>Kiểm tra hiện thị mặc định</t>
  </si>
  <si>
    <t xml:space="preserve">1. Mặc định chưa tích chọn
2. Chỉ cho phép tích chọn 1 giá trị </t>
  </si>
  <si>
    <t>Kiểm tra khi user tích chọn 1 thời gian đặt mong muốn</t>
  </si>
  <si>
    <t>TH chọn giá trị = 7 ngày gần đây</t>
  </si>
  <si>
    <t xml:space="preserve">1. Mở màn hình Dashboard, thực hiện click "Thời gian" và chọn giá trị lọc = 7 ngày gần đây
2. User thực hiện click button "Áp dụng" 
3. Quan sát hiển thị trên mh </t>
  </si>
  <si>
    <t>1. Hệ thống tự động đóng bộ lọc
2. Hiển thị đúng các kết quả có thời gian= "7 ngày gần đây" mapping với DB(tham chiếu các câu SQL trong sheet SQL)</t>
  </si>
  <si>
    <t>TH chọn giá trị = 1 tháng gần đây</t>
  </si>
  <si>
    <t xml:space="preserve">1. Mở màn hình Dashboard, thực hiện click "Thời gian" và chọn giá trị lọc = 1 tháng gần đây
2. User thực hiện click button "Áp dụng" 
3. Quan sát hiển thị trên mh </t>
  </si>
  <si>
    <t>1. Hệ thống tự động đóng bộ lọc
2. Hiển thị đúng các kết quả có thời gian = 30 ngày gần đây mapping với DB(tham chiếu các câu SQL trong sheet SQL)</t>
  </si>
  <si>
    <t>TH chọn giá trị = 3 tháng gần đây</t>
  </si>
  <si>
    <t>1. Hệ thống tự động đóng bộ lọc
2. Hiển thị đúng các kết quả có thời gian =90 ngày gần đây mapping với DB(tham chiếu các câu SQL trong sheet SQL)</t>
  </si>
  <si>
    <t>Kiểm tra khi user chọn "Tùy chọn"</t>
  </si>
  <si>
    <t>TH nhập/chọn ngày trong vòng 1 năm=365  ngày</t>
  </si>
  <si>
    <t xml:space="preserve">1. Mở màn hình Dashboard, thực hiện click "Thời gian" và chọn tab = Tùy chọn
2. Quan sát hiển thị trên mh </t>
  </si>
  <si>
    <t>1. Enable trường "Từ ngày-Đến ngày" cho phép user chọn ngày đặt mong muốn 
2. Hiển thị đúng các kết quả có thời gian mapping với DB(tham chiếu các câu SQL trong sheet SQL)</t>
  </si>
  <si>
    <t>TH chọn ngày quá 1 năm = 365 ngày</t>
  </si>
  <si>
    <t>Không cho chọn ngày quá 1 năm</t>
  </si>
  <si>
    <t>TH nhập ngày quá 1 năm = 365 ngày</t>
  </si>
  <si>
    <t>Hiển thị lỗi inline</t>
  </si>
  <si>
    <t xml:space="preserve">Kiểm tra TH khi user chọn 1 giá trị lọc và click icon đóng </t>
  </si>
  <si>
    <t xml:space="preserve">1. Mở màn hình Dashboard, thực hiện click "Thời gian" và chọn giá trị lọc = 7 ngày gần đây
2. User thực hiện click icon đóng 
3. Quan sát hiển thị trên mh </t>
  </si>
  <si>
    <t>Không thực hiện filter theo giá lọc đã chọn, giữ nguyên các kết quả lọc theo giá trị lọc trước đó</t>
  </si>
  <si>
    <t>Kiểm tra TH giữ nguyên trạng thái filter</t>
  </si>
  <si>
    <t>TH reload page</t>
  </si>
  <si>
    <t xml:space="preserve">1. Mở màn hình Dashboard, thực hiện click "Thời gian" và chọn giá trị lọc = 7 ngày gần đây
2. User thực hiện click button "Áp dụng"
3. Reload page 
4. Quan sát hiển thị trên mh </t>
  </si>
  <si>
    <t xml:space="preserve">Giữ nguyên trạng thái filter </t>
  </si>
  <si>
    <t>TH chuyển sang menu khác</t>
  </si>
  <si>
    <t xml:space="preserve">1. Mở màn hình Dashboard, thực hiện click "Thời gian" và chọn giá trị lọc = 7 ngày gần đây
2. User thực hiện click button "Áp dụng"
3. Chuyển sang menu khác
4. Quan sát hiển thị trên mh </t>
  </si>
  <si>
    <t>TH chuyển sang trang khác</t>
  </si>
  <si>
    <t xml:space="preserve">1. Mở màn hình Dashboard, thực hiện click "Thời gian" và chọn giá trị lọc = 7 ngày gần đây
2. User thực hiện click button "Áp dụng"
3. Chuyển sang trang khác
4. Quan sát hiển thị trên mh </t>
  </si>
  <si>
    <t>Kiểm tra khi chọn và bỏ chọn nhanh liên tục các lựa chọn</t>
  </si>
  <si>
    <t xml:space="preserve">1. Mở màn hình Dashboard, thực hiện click "Thời gian" và bỏ chọn các trạng thái liên tục
2. Quan sát hiển thị trên mh </t>
  </si>
  <si>
    <t>UI hoạt động mượt, không bị treo/lỗi/crash giao diện</t>
  </si>
  <si>
    <t>1. Hệ thống tự động đóng bộ lọc
2. Hiển thị đúng các kết quả có thời gian= "7 ngày gần đây" mapping với DB</t>
  </si>
  <si>
    <t>1. Hệ thống tự động đóng bộ lọc
2. Hiển thị đúng các kết quả có thời gian = 30 ngày gần đây mapping với DB</t>
  </si>
  <si>
    <t>1. Hệ thống tự động đóng bộ lọc
2. Hiển thị đúng các kết quả có thời gian =90 ngày gần đây mapping với DB</t>
  </si>
  <si>
    <t>Kiểm tra khi click button Xuất dữ liệu</t>
  </si>
  <si>
    <t>1. Mở màn hình Dashboard
2. Click button Xuất dữ liệu
3. Quan sát hiển thị trên mh</t>
  </si>
  <si>
    <t>1. File xlsx được tải về
2. Tên file: Dang_sach_san_pham_theo_doanh_thu_&lt;from&gt;_&lt;to&gt;
+Trong đó: định dang from/to: dd/MM/yyyy
3. Hiển thị toast message: Xuất file thành công/Vui lòng kiểm tra file trong thư mục Tải về của bạn</t>
  </si>
  <si>
    <t xml:space="preserve">Kiểm tra hiển thị khi user thực hiện tìm kiếm </t>
  </si>
  <si>
    <t>user nhập keyword xong dừng &gt;= 500 (ms)</t>
  </si>
  <si>
    <t>1. Mở màn hình Dashboard
2. Thực hiện nhập keyword = ... sau đó dừng &gt;= 500ms
3. Bật F12 và quan sát kết quả trả về trên mh</t>
  </si>
  <si>
    <t>Gọi API, BE xử lý gửi request bao gồm các thông tin keyword user nhập và response trả về thông tin các sp khi có kết quả mapping</t>
  </si>
  <si>
    <t>user nhập keyword xong dừng &lt; 500 (ms)</t>
  </si>
  <si>
    <t>Không gọi API</t>
  </si>
  <si>
    <t xml:space="preserve">user nhập liên keyword liên tục không dừng nhập </t>
  </si>
  <si>
    <t>1. Mở màn hình Dashboard
2. Thực hiện nhập keyword = ... liên tục
3. Bật F12 và quan sát kết quả trả về trên mh</t>
  </si>
  <si>
    <t>Tìm kiếm theo tên người mua chính xác</t>
  </si>
  <si>
    <t>1. Mở màn hình Dashboard
2. Thực hiện nhập keyword = ...
3. Quan sát hiển thị trên mh</t>
  </si>
  <si>
    <t>Hiển thị đúng với các tên người mua khớp keyword nhập vào</t>
  </si>
  <si>
    <t>Tìm kiếm không phân biệt hoa thường</t>
  </si>
  <si>
    <t>1. Mở màn hình Dashboard
2. Thực hiện nhập keyword = "CônG" và thực hiện search
3. Thực hiên nhập keyword -= "Công" và thực hiện search
4.Quan sát hiển thị trên mh</t>
  </si>
  <si>
    <t>1. Phía BE sẽ xử lý không phân biệt chữ hoa
2. Hiển thị kết quả trả về 2 lần tìm kiếm giống nhau</t>
  </si>
  <si>
    <t>Tìm kiếm theo từ khóa một phần với tên người mua (partial match)</t>
  </si>
  <si>
    <t xml:space="preserve">Hiển thị danh sách chứa từ khóa, dữ liệu mapping với DB 
</t>
  </si>
  <si>
    <t>Tìm kiếm theo từ khóa với tên người mua không tồn tại</t>
  </si>
  <si>
    <t>Hiển thị thông báo 
“Không có kết quả tìm kiếm phù hợp”</t>
  </si>
  <si>
    <t>Tìm kiếm với từ khóa có chứa trimspace đầu cuối và toàn bộ ký tự đặc biệt</t>
  </si>
  <si>
    <t>1. Phía BE sẽ xử lý loại bỏ ký tự space và toàn bộ ký tự đặc biệt 
2. Hiển thị các người mua tương ứng</t>
  </si>
  <si>
    <t xml:space="preserve">Kiểm tra kết quả trả về khi tìm kiếm bằng từ khóa có dấu và không dấu </t>
  </si>
  <si>
    <t>1. Mở màn hình Dashboard
2. Tìm kiếm với từ khóa = "Công"
3. Quan sát hiển thị suggest trả về với từ khóa tìm kiếm
4. Tìm kiếm với từ khóa = "Cong"
5. Quan sát hiển thị suggest trả về với từ khóa tìm kiếm 
6. So sánh kết quả trả về với 2 lần search"</t>
  </si>
  <si>
    <t>Danh sách kết quả trả về 2 lần tìm kiếm giống nhau</t>
  </si>
  <si>
    <t xml:space="preserve">Tìm kiếm với khoảng trắng </t>
  </si>
  <si>
    <t>Xử lý Trym space, trả ra kết quả all</t>
  </si>
  <si>
    <t>Kiểm tra kết quả trả về khi user paste tên người mua vào ô searchbox</t>
  </si>
  <si>
    <t xml:space="preserve">Hiển thị các người mua tương ứng với từ khóa search </t>
  </si>
  <si>
    <t xml:space="preserve">Tìm kiếm với từ khóa được nhập liên tục </t>
  </si>
  <si>
    <t>Hệ thống hiển thị danh sách người mua tương ứng với từ khóa ngay sau mỗi lần nhập ký tự hoặc cụm từ</t>
  </si>
  <si>
    <t xml:space="preserve">Xoá ô tìm kiếm </t>
  </si>
  <si>
    <t>1. Mở màn hình Dashboard
2. Thực hiện nhập keyword sau đó xóa keyword trong ô tìm kiếm
3. Quan sát hiển thị trên mh</t>
  </si>
  <si>
    <t>Danh sách trả về đầy đủ như ban đầu</t>
  </si>
  <si>
    <t>Kiểm tra TH giữ nguyên keyword search</t>
  </si>
  <si>
    <t>Không lưu keyword search</t>
  </si>
  <si>
    <t>Kiểm tra khi kết hợp search+filter</t>
  </si>
  <si>
    <t>Giữ nguyên trạng thái filter, không lưu keyword search</t>
  </si>
  <si>
    <t>Suite-1: An toàn thông tin</t>
  </si>
  <si>
    <t>Suite-1: Ảnh hưởng</t>
  </si>
  <si>
    <t>SQ1_1 Doanh thu đơn hàng hoàn thành</t>
  </si>
  <si>
    <t>Công thức tính mốc trục biểu đồ</t>
  </si>
  <si>
    <t>SQL_2 Số lượng đơn hàng hoàn thành</t>
  </si>
  <si>
    <t>SQL_3 Số dư tài khoản</t>
  </si>
  <si>
    <t>SELECT o.current_total_amount</t>
  </si>
  <si>
    <t>FROM b2b_revenue_change_logs o</t>
  </si>
  <si>
    <t xml:space="preserve">WHERE </t>
  </si>
  <si>
    <t xml:space="preserve">  AND o.seller_id = '933e5592bcfb46fbbe19a9f27a608c46'</t>
  </si>
  <si>
    <t>AND update_at &gt;= '2024-01-01'</t>
  </si>
  <si>
    <t>AND update_at &lt;= '2024-01-31'</t>
  </si>
  <si>
    <t>SELECT o.amount</t>
  </si>
  <si>
    <t>FROM b2b_seller_withdrawal o</t>
  </si>
  <si>
    <t>WHERE o.status ='SUCCEED'</t>
  </si>
  <si>
    <t>SQL_4 Phí sàn</t>
  </si>
  <si>
    <t>SQl_5 Số lượng người mua đã đặt</t>
  </si>
  <si>
    <t>SQl_6 Tỷ lệ đơn khiếu nại = Số đơn hoàn thành khiếu nại/Số đơn hoàn thành và hoàn thành có khiếu nại</t>
  </si>
  <si>
    <t>Hình 1: Màn hình Báo cáo thống kê</t>
  </si>
  <si>
    <t>Hình 2: Vùng Số đơn và tổng chi tiêu+Vùng Top 10 sản phẩm bán chạy theo doanh thu</t>
  </si>
  <si>
    <t>Hình 2a: TH có dữ liệu</t>
  </si>
  <si>
    <t>Hình 2b: TH không có dữ liệu</t>
  </si>
  <si>
    <t>Hình 3: Vùng Thống kê theo từng người mua</t>
  </si>
  <si>
    <t>Hình 3a: TH có dữ liệu</t>
  </si>
  <si>
    <t>Hình 3b: TH không có dữ liệu</t>
  </si>
  <si>
    <t>Hình 4: Template file tải về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</si>
</sst>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7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Arial"/>
      <family val="2"/>
      <charset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3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24"/>
      <name val="Times New Roman"/>
      <family val="1"/>
    </font>
    <font>
      <b/>
      <sz val="22"/>
      <name val="Times New Roman"/>
      <family val="1"/>
    </font>
    <font>
      <sz val="16"/>
      <name val="Times New Roman"/>
      <family val="1"/>
    </font>
    <font>
      <b/>
      <i/>
      <sz val="10"/>
      <name val="Times New Roman"/>
      <family val="1"/>
    </font>
    <font>
      <b/>
      <sz val="20"/>
      <name val="Times New Roman"/>
      <family val="1"/>
    </font>
    <font>
      <sz val="11"/>
      <name val="Times New Roman"/>
      <family val="1"/>
    </font>
    <font>
      <b/>
      <sz val="2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20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Calibri"/>
      <family val="2"/>
      <charset val="163"/>
      <scheme val="minor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  <charset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  <charset val="1"/>
    </font>
    <font>
      <b/>
      <sz val="12"/>
      <color rgb="FFFF0000"/>
      <name val="Times New Roman"/>
      <family val="1"/>
    </font>
    <font>
      <sz val="10"/>
      <color rgb="FFFF0000"/>
      <name val="Arial"/>
      <family val="2"/>
      <charset val="1"/>
    </font>
    <font>
      <sz val="10"/>
      <color rgb="FF00B050"/>
      <name val="Times New Roman"/>
      <family val="1"/>
    </font>
    <font>
      <sz val="12"/>
      <color rgb="FF00B050"/>
      <name val="Times New Roman"/>
      <family val="1"/>
      <charset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  <charset val="1"/>
    </font>
    <font>
      <b/>
      <sz val="12"/>
      <color rgb="FF00B050"/>
      <name val="Times New Roman"/>
      <family val="1"/>
    </font>
    <font>
      <sz val="10"/>
      <color rgb="FF00B050"/>
      <name val="Arial"/>
      <family val="2"/>
      <charset val="1"/>
    </font>
    <font>
      <sz val="12"/>
      <color theme="1"/>
      <name val="Times New Roman"/>
      <family val="1"/>
      <charset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  <charset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  <charset val="163"/>
    </font>
    <font>
      <sz val="10"/>
      <color theme="1"/>
      <name val="Arial"/>
      <family val="2"/>
      <charset val="1"/>
    </font>
    <font>
      <b/>
      <sz val="10"/>
      <name val="Arial"/>
      <family val="2"/>
      <charset val="1"/>
    </font>
    <font>
      <b/>
      <i/>
      <sz val="12"/>
      <color theme="1"/>
      <name val="Times New Roman"/>
      <family val="1"/>
    </font>
    <font>
      <sz val="10"/>
      <color rgb="FF000000"/>
      <name val="Times New Roman"/>
    </font>
    <font>
      <sz val="10"/>
      <color theme="1"/>
      <name val="Times New Roman"/>
    </font>
    <font>
      <sz val="12"/>
      <name val="Times New Roman"/>
      <family val="1"/>
    </font>
    <font>
      <sz val="10"/>
      <color rgb="FF000000"/>
      <name val="Times New Roman"/>
      <family val="1"/>
    </font>
    <font>
      <b/>
      <sz val="10"/>
      <color rgb="FFFF0000"/>
      <name val="Arial"/>
      <family val="2"/>
      <charset val="1"/>
    </font>
    <font>
      <i/>
      <sz val="10"/>
      <color rgb="FFFF0000"/>
      <name val="Times New Roman"/>
    </font>
    <font>
      <sz val="12"/>
      <color theme="1" tint="0.14999847407452621"/>
      <name val="Times New Roman"/>
      <family val="1"/>
      <charset val="1"/>
    </font>
    <font>
      <sz val="10"/>
      <color theme="1" tint="0.14999847407452621"/>
      <name val="Times New Roman"/>
      <family val="1"/>
    </font>
    <font>
      <sz val="12"/>
      <color theme="1" tint="0.14999847407452621"/>
      <name val="Times New Roman"/>
      <family val="1"/>
    </font>
    <font>
      <b/>
      <sz val="12"/>
      <color theme="1" tint="0.14999847407452621"/>
      <name val="Times New Roman"/>
      <family val="1"/>
      <charset val="1"/>
    </font>
    <font>
      <b/>
      <sz val="12"/>
      <color theme="1" tint="0.14999847407452621"/>
      <name val="Times New Roman"/>
      <family val="1"/>
    </font>
    <font>
      <sz val="10"/>
      <color theme="1" tint="0.14999847407452621"/>
      <name val="Arial"/>
      <family val="2"/>
      <charset val="1"/>
    </font>
    <font>
      <sz val="10"/>
      <color rgb="FF262626"/>
      <name val="Times New Roman"/>
    </font>
    <font>
      <sz val="10"/>
      <color theme="1" tint="0.14999847407452621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729FCF"/>
        <bgColor rgb="FF8EB4E3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729FCF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rgb="FF729FC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rgb="FFCCFFFF"/>
      </patternFill>
    </fill>
    <fill>
      <patternFill patternType="solid">
        <fgColor rgb="FFFFC000"/>
        <bgColor rgb="FF729FC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1" fillId="0" borderId="0"/>
    <xf numFmtId="0" fontId="11" fillId="0" borderId="0"/>
    <xf numFmtId="0" fontId="1" fillId="0" borderId="0"/>
    <xf numFmtId="0" fontId="26" fillId="0" borderId="0" applyNumberFormat="0" applyFill="0" applyBorder="0" applyAlignment="0" applyProtection="0"/>
    <xf numFmtId="0" fontId="1" fillId="0" borderId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</cellStyleXfs>
  <cellXfs count="267">
    <xf numFmtId="0" fontId="0" fillId="0" borderId="0" xfId="0"/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vertical="top" wrapText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wrapText="1"/>
    </xf>
    <xf numFmtId="0" fontId="10" fillId="0" borderId="0" xfId="0" applyFont="1" applyAlignment="1">
      <alignment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6" fillId="5" borderId="4" xfId="0" applyFont="1" applyFill="1" applyBorder="1" applyAlignment="1">
      <alignment horizontal="left" vertical="top" wrapText="1"/>
    </xf>
    <xf numFmtId="0" fontId="12" fillId="0" borderId="0" xfId="2" applyFont="1"/>
    <xf numFmtId="0" fontId="19" fillId="0" borderId="0" xfId="2" applyFont="1" applyAlignment="1">
      <alignment wrapText="1"/>
    </xf>
    <xf numFmtId="0" fontId="12" fillId="0" borderId="0" xfId="2" applyFont="1" applyAlignment="1">
      <alignment horizontal="left" vertical="center"/>
    </xf>
    <xf numFmtId="0" fontId="11" fillId="0" borderId="1" xfId="2" applyBorder="1" applyAlignment="1">
      <alignment horizontal="left" vertical="center" wrapText="1"/>
    </xf>
    <xf numFmtId="0" fontId="11" fillId="0" borderId="1" xfId="2" applyBorder="1" applyAlignment="1">
      <alignment horizontal="center" vertical="center" wrapText="1"/>
    </xf>
    <xf numFmtId="0" fontId="26" fillId="0" borderId="1" xfId="4" applyFill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0" fontId="15" fillId="0" borderId="0" xfId="2" applyFont="1"/>
    <xf numFmtId="0" fontId="16" fillId="0" borderId="0" xfId="2" applyFont="1" applyAlignment="1">
      <alignment horizontal="center"/>
    </xf>
    <xf numFmtId="0" fontId="13" fillId="0" borderId="0" xfId="2" applyFont="1"/>
    <xf numFmtId="0" fontId="13" fillId="0" borderId="0" xfId="2" applyFont="1" applyAlignment="1">
      <alignment horizontal="left"/>
    </xf>
    <xf numFmtId="0" fontId="12" fillId="0" borderId="0" xfId="2" applyFont="1" applyAlignment="1">
      <alignment horizontal="left"/>
    </xf>
    <xf numFmtId="0" fontId="12" fillId="0" borderId="0" xfId="2" applyFont="1" applyAlignment="1">
      <alignment wrapText="1"/>
    </xf>
    <xf numFmtId="14" fontId="12" fillId="0" borderId="0" xfId="2" quotePrefix="1" applyNumberFormat="1" applyFont="1"/>
    <xf numFmtId="14" fontId="12" fillId="0" borderId="0" xfId="2" applyNumberFormat="1" applyFont="1"/>
    <xf numFmtId="14" fontId="23" fillId="0" borderId="1" xfId="2" quotePrefix="1" applyNumberFormat="1" applyFont="1" applyBorder="1" applyAlignment="1">
      <alignment horizontal="left" vertical="center"/>
    </xf>
    <xf numFmtId="0" fontId="23" fillId="0" borderId="1" xfId="2" applyFont="1" applyBorder="1" applyAlignment="1">
      <alignment horizontal="left" vertical="center" wrapText="1"/>
    </xf>
    <xf numFmtId="0" fontId="12" fillId="0" borderId="9" xfId="2" applyFont="1" applyBorder="1"/>
    <xf numFmtId="0" fontId="12" fillId="0" borderId="10" xfId="2" applyFont="1" applyBorder="1"/>
    <xf numFmtId="0" fontId="15" fillId="0" borderId="10" xfId="2" applyFont="1" applyBorder="1"/>
    <xf numFmtId="0" fontId="15" fillId="0" borderId="10" xfId="2" applyFont="1" applyBorder="1" applyAlignment="1">
      <alignment horizontal="left"/>
    </xf>
    <xf numFmtId="0" fontId="16" fillId="0" borderId="10" xfId="2" applyFont="1" applyBorder="1" applyAlignment="1">
      <alignment horizontal="center"/>
    </xf>
    <xf numFmtId="0" fontId="12" fillId="0" borderId="11" xfId="2" applyFont="1" applyBorder="1"/>
    <xf numFmtId="0" fontId="12" fillId="0" borderId="12" xfId="2" applyFont="1" applyBorder="1"/>
    <xf numFmtId="0" fontId="12" fillId="0" borderId="13" xfId="2" applyFont="1" applyBorder="1"/>
    <xf numFmtId="0" fontId="13" fillId="0" borderId="12" xfId="2" applyFont="1" applyBorder="1"/>
    <xf numFmtId="0" fontId="13" fillId="0" borderId="13" xfId="2" applyFont="1" applyBorder="1"/>
    <xf numFmtId="0" fontId="21" fillId="0" borderId="12" xfId="2" applyFont="1" applyBorder="1" applyAlignment="1">
      <alignment horizontal="left"/>
    </xf>
    <xf numFmtId="0" fontId="12" fillId="0" borderId="12" xfId="2" applyFont="1" applyBorder="1" applyAlignment="1">
      <alignment horizontal="left"/>
    </xf>
    <xf numFmtId="0" fontId="12" fillId="0" borderId="12" xfId="2" applyFont="1" applyBorder="1" applyAlignment="1">
      <alignment horizontal="left" indent="11"/>
    </xf>
    <xf numFmtId="0" fontId="12" fillId="0" borderId="14" xfId="2" applyFont="1" applyBorder="1"/>
    <xf numFmtId="0" fontId="12" fillId="0" borderId="15" xfId="2" applyFont="1" applyBorder="1"/>
    <xf numFmtId="0" fontId="12" fillId="0" borderId="16" xfId="2" applyFont="1" applyBorder="1"/>
    <xf numFmtId="0" fontId="13" fillId="8" borderId="1" xfId="2" applyFont="1" applyFill="1" applyBorder="1" applyAlignment="1">
      <alignment horizontal="center" vertical="center" wrapText="1"/>
    </xf>
    <xf numFmtId="0" fontId="11" fillId="0" borderId="0" xfId="3" applyFont="1"/>
    <xf numFmtId="0" fontId="25" fillId="0" borderId="1" xfId="2" applyFont="1" applyBorder="1" applyAlignment="1">
      <alignment horizontal="center" vertical="center" wrapText="1"/>
    </xf>
    <xf numFmtId="0" fontId="11" fillId="0" borderId="0" xfId="5" applyFont="1"/>
    <xf numFmtId="0" fontId="11" fillId="0" borderId="1" xfId="2" applyBorder="1" applyAlignment="1">
      <alignment horizontal="justify" vertical="center" wrapText="1"/>
    </xf>
    <xf numFmtId="0" fontId="11" fillId="0" borderId="1" xfId="2" applyBorder="1" applyAlignment="1">
      <alignment vertical="center" wrapText="1"/>
    </xf>
    <xf numFmtId="0" fontId="25" fillId="0" borderId="1" xfId="2" applyFont="1" applyBorder="1" applyAlignment="1">
      <alignment horizontal="left" vertical="center" wrapText="1"/>
    </xf>
    <xf numFmtId="0" fontId="26" fillId="0" borderId="1" xfId="4" applyFill="1" applyBorder="1" applyAlignment="1">
      <alignment wrapText="1"/>
    </xf>
    <xf numFmtId="0" fontId="11" fillId="0" borderId="0" xfId="2"/>
    <xf numFmtId="0" fontId="28" fillId="0" borderId="0" xfId="3" applyFont="1"/>
    <xf numFmtId="0" fontId="13" fillId="0" borderId="1" xfId="3" applyFont="1" applyBorder="1" applyAlignment="1">
      <alignment horizontal="center" vertical="top" wrapText="1"/>
    </xf>
    <xf numFmtId="0" fontId="12" fillId="0" borderId="6" xfId="3" applyFont="1" applyBorder="1" applyAlignment="1">
      <alignment horizontal="center"/>
    </xf>
    <xf numFmtId="0" fontId="28" fillId="0" borderId="1" xfId="3" applyFont="1" applyBorder="1" applyAlignment="1">
      <alignment horizontal="left" vertical="center" wrapText="1"/>
    </xf>
    <xf numFmtId="0" fontId="28" fillId="0" borderId="1" xfId="3" applyFont="1" applyBorder="1" applyAlignment="1">
      <alignment horizontal="center"/>
    </xf>
    <xf numFmtId="9" fontId="28" fillId="0" borderId="1" xfId="6" applyFont="1" applyFill="1" applyBorder="1" applyAlignment="1">
      <alignment horizontal="center"/>
    </xf>
    <xf numFmtId="9" fontId="28" fillId="0" borderId="1" xfId="7" applyFont="1" applyFill="1" applyBorder="1" applyAlignment="1">
      <alignment horizontal="center"/>
    </xf>
    <xf numFmtId="0" fontId="29" fillId="0" borderId="1" xfId="3" applyFont="1" applyBorder="1" applyAlignment="1">
      <alignment horizontal="center"/>
    </xf>
    <xf numFmtId="9" fontId="29" fillId="0" borderId="1" xfId="3" applyNumberFormat="1" applyFont="1" applyBorder="1" applyAlignment="1">
      <alignment horizontal="center"/>
    </xf>
    <xf numFmtId="9" fontId="29" fillId="0" borderId="1" xfId="7" applyFont="1" applyFill="1" applyBorder="1" applyAlignment="1">
      <alignment horizontal="center"/>
    </xf>
    <xf numFmtId="0" fontId="28" fillId="0" borderId="0" xfId="3" applyFont="1" applyAlignment="1">
      <alignment horizontal="center"/>
    </xf>
    <xf numFmtId="0" fontId="13" fillId="8" borderId="1" xfId="3" applyFont="1" applyFill="1" applyBorder="1" applyAlignment="1">
      <alignment horizontal="center" vertical="top" wrapText="1"/>
    </xf>
    <xf numFmtId="1" fontId="29" fillId="0" borderId="1" xfId="3" applyNumberFormat="1" applyFont="1" applyBorder="1" applyAlignment="1">
      <alignment horizontal="center"/>
    </xf>
    <xf numFmtId="0" fontId="12" fillId="0" borderId="18" xfId="0" applyFont="1" applyBorder="1" applyAlignment="1">
      <alignment horizontal="left" vertical="top" wrapText="1"/>
    </xf>
    <xf numFmtId="0" fontId="12" fillId="0" borderId="18" xfId="1" applyFont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14" fillId="0" borderId="18" xfId="0" quotePrefix="1" applyFont="1" applyBorder="1" applyAlignment="1">
      <alignment horizontal="left" vertical="top" wrapText="1"/>
    </xf>
    <xf numFmtId="0" fontId="9" fillId="3" borderId="18" xfId="0" applyFont="1" applyFill="1" applyBorder="1" applyAlignment="1">
      <alignment horizontal="left" vertical="top" wrapText="1"/>
    </xf>
    <xf numFmtId="0" fontId="12" fillId="0" borderId="18" xfId="0" quotePrefix="1" applyFont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12" fillId="10" borderId="24" xfId="0" applyFont="1" applyFill="1" applyBorder="1" applyAlignment="1">
      <alignment horizontal="left" vertical="top" wrapText="1"/>
    </xf>
    <xf numFmtId="0" fontId="12" fillId="10" borderId="26" xfId="0" applyFont="1" applyFill="1" applyBorder="1" applyAlignment="1">
      <alignment horizontal="left" vertical="top" wrapText="1"/>
    </xf>
    <xf numFmtId="0" fontId="12" fillId="11" borderId="18" xfId="1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7" borderId="1" xfId="2" applyFont="1" applyFill="1" applyBorder="1" applyAlignment="1">
      <alignment horizontal="center" vertical="center" wrapText="1"/>
    </xf>
    <xf numFmtId="1" fontId="6" fillId="7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vertical="top" wrapText="1"/>
    </xf>
    <xf numFmtId="0" fontId="6" fillId="3" borderId="18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32" fillId="0" borderId="21" xfId="0" applyFont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left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6" borderId="18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vertical="top" wrapText="1"/>
    </xf>
    <xf numFmtId="0" fontId="12" fillId="10" borderId="23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/>
    </xf>
    <xf numFmtId="0" fontId="5" fillId="9" borderId="1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6" xfId="0" applyFont="1" applyFill="1" applyBorder="1" applyAlignment="1">
      <alignment horizontal="left" vertical="top" wrapText="1"/>
    </xf>
    <xf numFmtId="0" fontId="12" fillId="10" borderId="22" xfId="1" applyFont="1" applyFill="1" applyBorder="1" applyAlignment="1">
      <alignment horizontal="left" vertical="top"/>
    </xf>
    <xf numFmtId="0" fontId="12" fillId="10" borderId="25" xfId="1" quotePrefix="1" applyFont="1" applyFill="1" applyBorder="1" applyAlignment="1">
      <alignment horizontal="left" vertical="top" wrapText="1"/>
    </xf>
    <xf numFmtId="0" fontId="12" fillId="10" borderId="25" xfId="1" applyFont="1" applyFill="1" applyBorder="1" applyAlignment="1">
      <alignment horizontal="left" vertical="top" wrapText="1"/>
    </xf>
    <xf numFmtId="0" fontId="31" fillId="0" borderId="18" xfId="0" applyFont="1" applyBorder="1" applyAlignment="1">
      <alignment horizontal="left" vertical="top" wrapText="1"/>
    </xf>
    <xf numFmtId="0" fontId="31" fillId="0" borderId="5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9" fillId="3" borderId="18" xfId="0" applyFont="1" applyFill="1" applyBorder="1" applyAlignment="1">
      <alignment horizontal="center" vertical="center" wrapText="1"/>
    </xf>
    <xf numFmtId="0" fontId="33" fillId="3" borderId="18" xfId="0" applyFont="1" applyFill="1" applyBorder="1" applyAlignment="1">
      <alignment horizontal="left" vertical="top" wrapText="1"/>
    </xf>
    <xf numFmtId="0" fontId="34" fillId="2" borderId="18" xfId="0" applyFont="1" applyFill="1" applyBorder="1" applyAlignment="1">
      <alignment horizontal="left" vertical="top" wrapText="1"/>
    </xf>
    <xf numFmtId="0" fontId="35" fillId="6" borderId="18" xfId="0" applyFont="1" applyFill="1" applyBorder="1" applyAlignment="1">
      <alignment horizontal="left" vertical="top" wrapText="1"/>
    </xf>
    <xf numFmtId="0" fontId="36" fillId="6" borderId="3" xfId="0" applyFont="1" applyFill="1" applyBorder="1" applyAlignment="1">
      <alignment horizontal="left" vertical="top" wrapText="1"/>
    </xf>
    <xf numFmtId="0" fontId="35" fillId="6" borderId="5" xfId="0" applyFont="1" applyFill="1" applyBorder="1" applyAlignment="1">
      <alignment horizontal="left" vertical="top" wrapText="1"/>
    </xf>
    <xf numFmtId="0" fontId="37" fillId="0" borderId="0" xfId="0" applyFont="1" applyAlignment="1">
      <alignment wrapText="1"/>
    </xf>
    <xf numFmtId="0" fontId="12" fillId="0" borderId="18" xfId="1" applyFont="1" applyBorder="1" applyAlignment="1">
      <alignment horizontal="left" vertical="top" wrapText="1"/>
    </xf>
    <xf numFmtId="0" fontId="39" fillId="3" borderId="18" xfId="0" applyFont="1" applyFill="1" applyBorder="1" applyAlignment="1">
      <alignment horizontal="left" vertical="top" wrapText="1"/>
    </xf>
    <xf numFmtId="0" fontId="38" fillId="0" borderId="18" xfId="0" applyFont="1" applyBorder="1" applyAlignment="1">
      <alignment horizontal="left" vertical="top" wrapText="1"/>
    </xf>
    <xf numFmtId="0" fontId="40" fillId="2" borderId="18" xfId="0" applyFont="1" applyFill="1" applyBorder="1" applyAlignment="1">
      <alignment horizontal="left" vertical="top" wrapText="1"/>
    </xf>
    <xf numFmtId="0" fontId="41" fillId="6" borderId="18" xfId="0" applyFont="1" applyFill="1" applyBorder="1" applyAlignment="1">
      <alignment horizontal="left" vertical="top" wrapText="1"/>
    </xf>
    <xf numFmtId="0" fontId="42" fillId="6" borderId="3" xfId="0" applyFont="1" applyFill="1" applyBorder="1" applyAlignment="1">
      <alignment horizontal="left" vertical="top" wrapText="1"/>
    </xf>
    <xf numFmtId="0" fontId="41" fillId="6" borderId="5" xfId="0" applyFont="1" applyFill="1" applyBorder="1" applyAlignment="1">
      <alignment horizontal="left" vertical="top" wrapText="1"/>
    </xf>
    <xf numFmtId="0" fontId="43" fillId="0" borderId="0" xfId="0" applyFont="1" applyAlignment="1">
      <alignment wrapText="1"/>
    </xf>
    <xf numFmtId="0" fontId="12" fillId="10" borderId="0" xfId="0" applyFont="1" applyFill="1" applyAlignment="1">
      <alignment horizontal="left" vertical="top"/>
    </xf>
    <xf numFmtId="0" fontId="44" fillId="3" borderId="18" xfId="0" applyFont="1" applyFill="1" applyBorder="1" applyAlignment="1">
      <alignment horizontal="left" vertical="top" wrapText="1"/>
    </xf>
    <xf numFmtId="0" fontId="32" fillId="0" borderId="18" xfId="1" applyFont="1" applyBorder="1" applyAlignment="1">
      <alignment horizontal="center" vertical="center" wrapText="1"/>
    </xf>
    <xf numFmtId="0" fontId="32" fillId="0" borderId="18" xfId="1" applyFont="1" applyBorder="1" applyAlignment="1">
      <alignment horizontal="left" vertical="top" wrapText="1"/>
    </xf>
    <xf numFmtId="0" fontId="45" fillId="2" borderId="18" xfId="0" applyFont="1" applyFill="1" applyBorder="1" applyAlignment="1">
      <alignment horizontal="left" vertical="top" wrapText="1"/>
    </xf>
    <xf numFmtId="0" fontId="46" fillId="6" borderId="18" xfId="0" applyFont="1" applyFill="1" applyBorder="1" applyAlignment="1">
      <alignment horizontal="left" vertical="top" wrapText="1"/>
    </xf>
    <xf numFmtId="0" fontId="47" fillId="6" borderId="18" xfId="0" applyFont="1" applyFill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/>
    </xf>
    <xf numFmtId="0" fontId="32" fillId="0" borderId="18" xfId="0" quotePrefix="1" applyFont="1" applyBorder="1" applyAlignment="1">
      <alignment horizontal="left" vertical="top" wrapText="1"/>
    </xf>
    <xf numFmtId="0" fontId="48" fillId="0" borderId="18" xfId="0" applyFont="1" applyBorder="1" applyAlignment="1">
      <alignment horizontal="left" vertical="top" wrapText="1"/>
    </xf>
    <xf numFmtId="0" fontId="49" fillId="0" borderId="18" xfId="0" applyFont="1" applyBorder="1" applyAlignment="1">
      <alignment horizontal="left" vertical="top" wrapText="1"/>
    </xf>
    <xf numFmtId="0" fontId="50" fillId="0" borderId="18" xfId="0" applyFont="1" applyBorder="1" applyAlignment="1">
      <alignment horizontal="left" vertical="top" wrapText="1"/>
    </xf>
    <xf numFmtId="0" fontId="51" fillId="0" borderId="0" xfId="0" applyFont="1"/>
    <xf numFmtId="0" fontId="52" fillId="12" borderId="18" xfId="0" applyFont="1" applyFill="1" applyBorder="1" applyAlignment="1">
      <alignment horizontal="left" vertical="top"/>
    </xf>
    <xf numFmtId="0" fontId="45" fillId="12" borderId="18" xfId="0" applyFont="1" applyFill="1" applyBorder="1" applyAlignment="1">
      <alignment horizontal="left" vertical="top" wrapText="1"/>
    </xf>
    <xf numFmtId="0" fontId="44" fillId="12" borderId="18" xfId="0" applyFont="1" applyFill="1" applyBorder="1" applyAlignment="1">
      <alignment horizontal="left" vertical="top" wrapText="1"/>
    </xf>
    <xf numFmtId="0" fontId="46" fillId="13" borderId="18" xfId="0" applyFont="1" applyFill="1" applyBorder="1" applyAlignment="1">
      <alignment horizontal="left" vertical="top" wrapText="1"/>
    </xf>
    <xf numFmtId="0" fontId="45" fillId="3" borderId="18" xfId="0" applyFont="1" applyFill="1" applyBorder="1" applyAlignment="1">
      <alignment horizontal="left" vertical="top" wrapText="1"/>
    </xf>
    <xf numFmtId="0" fontId="45" fillId="0" borderId="18" xfId="0" applyFont="1" applyBorder="1" applyAlignment="1">
      <alignment horizontal="left" vertical="top" wrapText="1"/>
    </xf>
    <xf numFmtId="0" fontId="47" fillId="0" borderId="18" xfId="0" applyFont="1" applyBorder="1" applyAlignment="1">
      <alignment horizontal="left" vertical="top" wrapText="1"/>
    </xf>
    <xf numFmtId="0" fontId="32" fillId="0" borderId="18" xfId="2" applyFont="1" applyBorder="1" applyAlignment="1">
      <alignment horizontal="left" vertical="top" wrapText="1"/>
    </xf>
    <xf numFmtId="0" fontId="47" fillId="2" borderId="18" xfId="0" applyFont="1" applyFill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54" fillId="0" borderId="18" xfId="0" applyFont="1" applyBorder="1" applyAlignment="1">
      <alignment horizontal="left" vertical="top" wrapText="1"/>
    </xf>
    <xf numFmtId="0" fontId="32" fillId="14" borderId="18" xfId="0" applyFont="1" applyFill="1" applyBorder="1" applyAlignment="1">
      <alignment horizontal="left" vertical="top" wrapText="1"/>
    </xf>
    <xf numFmtId="0" fontId="55" fillId="3" borderId="18" xfId="0" applyFont="1" applyFill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2" fillId="14" borderId="18" xfId="0" applyFont="1" applyFill="1" applyBorder="1" applyAlignment="1">
      <alignment horizontal="left" vertical="top" wrapText="1"/>
    </xf>
    <xf numFmtId="0" fontId="16" fillId="0" borderId="18" xfId="0" applyFont="1" applyBorder="1" applyAlignment="1">
      <alignment horizontal="left" vertical="top" wrapText="1"/>
    </xf>
    <xf numFmtId="0" fontId="16" fillId="2" borderId="18" xfId="0" applyFont="1" applyFill="1" applyBorder="1" applyAlignment="1">
      <alignment horizontal="left" vertical="top" wrapText="1"/>
    </xf>
    <xf numFmtId="0" fontId="16" fillId="6" borderId="18" xfId="0" applyFont="1" applyFill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6" fillId="0" borderId="18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/>
    </xf>
    <xf numFmtId="0" fontId="12" fillId="0" borderId="18" xfId="2" applyFont="1" applyBorder="1" applyAlignment="1">
      <alignment horizontal="left" vertical="top" wrapText="1"/>
    </xf>
    <xf numFmtId="0" fontId="56" fillId="0" borderId="18" xfId="2" applyFont="1" applyBorder="1" applyAlignment="1">
      <alignment horizontal="left" vertical="top" wrapText="1"/>
    </xf>
    <xf numFmtId="0" fontId="53" fillId="0" borderId="18" xfId="2" applyFont="1" applyBorder="1" applyAlignment="1">
      <alignment horizontal="left" vertical="top" wrapText="1"/>
    </xf>
    <xf numFmtId="0" fontId="48" fillId="14" borderId="18" xfId="0" applyFont="1" applyFill="1" applyBorder="1" applyAlignment="1">
      <alignment horizontal="left" vertical="top" wrapText="1"/>
    </xf>
    <xf numFmtId="0" fontId="57" fillId="0" borderId="0" xfId="0" applyFont="1"/>
    <xf numFmtId="0" fontId="12" fillId="10" borderId="25" xfId="1" applyFont="1" applyFill="1" applyBorder="1" applyAlignment="1">
      <alignment horizontal="left" vertical="top"/>
    </xf>
    <xf numFmtId="0" fontId="59" fillId="3" borderId="18" xfId="0" applyFont="1" applyFill="1" applyBorder="1" applyAlignment="1">
      <alignment horizontal="left" vertical="top" wrapText="1"/>
    </xf>
    <xf numFmtId="0" fontId="60" fillId="0" borderId="19" xfId="0" applyFont="1" applyBorder="1" applyAlignment="1">
      <alignment horizontal="left" vertical="top" wrapText="1"/>
    </xf>
    <xf numFmtId="0" fontId="60" fillId="0" borderId="18" xfId="0" applyFont="1" applyBorder="1" applyAlignment="1">
      <alignment horizontal="left" vertical="top" wrapText="1"/>
    </xf>
    <xf numFmtId="0" fontId="61" fillId="2" borderId="18" xfId="0" applyFont="1" applyFill="1" applyBorder="1" applyAlignment="1">
      <alignment horizontal="left" vertical="top" wrapText="1"/>
    </xf>
    <xf numFmtId="0" fontId="62" fillId="6" borderId="18" xfId="0" applyFont="1" applyFill="1" applyBorder="1" applyAlignment="1">
      <alignment horizontal="left" vertical="top" wrapText="1"/>
    </xf>
    <xf numFmtId="0" fontId="63" fillId="6" borderId="3" xfId="0" applyFont="1" applyFill="1" applyBorder="1" applyAlignment="1">
      <alignment horizontal="left" vertical="top" wrapText="1"/>
    </xf>
    <xf numFmtId="0" fontId="62" fillId="6" borderId="5" xfId="0" applyFont="1" applyFill="1" applyBorder="1" applyAlignment="1">
      <alignment horizontal="left" vertical="top" wrapText="1"/>
    </xf>
    <xf numFmtId="0" fontId="64" fillId="0" borderId="0" xfId="0" applyFont="1" applyAlignment="1">
      <alignment wrapText="1"/>
    </xf>
    <xf numFmtId="0" fontId="54" fillId="0" borderId="21" xfId="0" applyFont="1" applyBorder="1" applyAlignment="1">
      <alignment horizontal="left" vertical="top" wrapText="1"/>
    </xf>
    <xf numFmtId="0" fontId="12" fillId="10" borderId="18" xfId="0" applyFont="1" applyFill="1" applyBorder="1" applyAlignment="1">
      <alignment horizontal="left" vertical="top" wrapText="1"/>
    </xf>
    <xf numFmtId="0" fontId="12" fillId="10" borderId="0" xfId="0" applyFont="1" applyFill="1" applyAlignment="1">
      <alignment horizontal="left" vertical="top" wrapText="1"/>
    </xf>
    <xf numFmtId="0" fontId="9" fillId="2" borderId="27" xfId="0" applyFont="1" applyFill="1" applyBorder="1" applyAlignment="1">
      <alignment horizontal="left" vertical="top" wrapText="1"/>
    </xf>
    <xf numFmtId="0" fontId="52" fillId="12" borderId="21" xfId="0" applyFont="1" applyFill="1" applyBorder="1" applyAlignment="1">
      <alignment horizontal="left" vertical="top"/>
    </xf>
    <xf numFmtId="0" fontId="45" fillId="12" borderId="21" xfId="0" applyFont="1" applyFill="1" applyBorder="1" applyAlignment="1">
      <alignment horizontal="left" vertical="top" wrapText="1"/>
    </xf>
    <xf numFmtId="0" fontId="54" fillId="14" borderId="18" xfId="0" applyFont="1" applyFill="1" applyBorder="1" applyAlignment="1">
      <alignment horizontal="left" vertical="top" wrapText="1"/>
    </xf>
    <xf numFmtId="0" fontId="66" fillId="0" borderId="18" xfId="0" applyFont="1" applyBorder="1" applyAlignment="1">
      <alignment horizontal="left" vertical="top" wrapText="1"/>
    </xf>
    <xf numFmtId="0" fontId="47" fillId="6" borderId="3" xfId="0" applyFont="1" applyFill="1" applyBorder="1" applyAlignment="1">
      <alignment horizontal="left" vertical="top" wrapText="1"/>
    </xf>
    <xf numFmtId="0" fontId="46" fillId="6" borderId="5" xfId="0" applyFont="1" applyFill="1" applyBorder="1" applyAlignment="1">
      <alignment horizontal="left" vertical="top" wrapText="1"/>
    </xf>
    <xf numFmtId="0" fontId="50" fillId="0" borderId="0" xfId="0" applyFont="1" applyAlignment="1">
      <alignment wrapText="1"/>
    </xf>
    <xf numFmtId="0" fontId="32" fillId="0" borderId="19" xfId="0" applyFont="1" applyBorder="1" applyAlignment="1">
      <alignment horizontal="left" vertical="top" wrapText="1"/>
    </xf>
    <xf numFmtId="0" fontId="44" fillId="15" borderId="18" xfId="0" applyFont="1" applyFill="1" applyBorder="1" applyAlignment="1">
      <alignment horizontal="left" vertical="top" wrapText="1"/>
    </xf>
    <xf numFmtId="0" fontId="32" fillId="15" borderId="18" xfId="1" applyFont="1" applyFill="1" applyBorder="1" applyAlignment="1">
      <alignment horizontal="center" vertical="center" wrapText="1"/>
    </xf>
    <xf numFmtId="0" fontId="52" fillId="15" borderId="21" xfId="0" applyFont="1" applyFill="1" applyBorder="1" applyAlignment="1">
      <alignment horizontal="left" vertical="top"/>
    </xf>
    <xf numFmtId="0" fontId="45" fillId="15" borderId="21" xfId="0" applyFont="1" applyFill="1" applyBorder="1" applyAlignment="1">
      <alignment horizontal="left" vertical="top" wrapText="1"/>
    </xf>
    <xf numFmtId="0" fontId="0" fillId="15" borderId="0" xfId="0" applyFill="1" applyAlignment="1">
      <alignment wrapText="1"/>
    </xf>
    <xf numFmtId="0" fontId="5" fillId="15" borderId="18" xfId="0" applyFont="1" applyFill="1" applyBorder="1" applyAlignment="1">
      <alignment horizontal="left" vertical="top" wrapText="1"/>
    </xf>
    <xf numFmtId="0" fontId="5" fillId="15" borderId="5" xfId="0" applyFont="1" applyFill="1" applyBorder="1" applyAlignment="1">
      <alignment horizontal="left" vertical="top" wrapText="1"/>
    </xf>
    <xf numFmtId="0" fontId="32" fillId="0" borderId="19" xfId="0" applyFont="1" applyBorder="1" applyAlignment="1">
      <alignment horizontal="center" vertical="top" wrapText="1"/>
    </xf>
    <xf numFmtId="0" fontId="23" fillId="0" borderId="1" xfId="2" applyFont="1" applyBorder="1" applyAlignment="1">
      <alignment horizontal="left" vertical="center" wrapText="1"/>
    </xf>
    <xf numFmtId="0" fontId="17" fillId="0" borderId="12" xfId="2" applyFont="1" applyBorder="1" applyAlignment="1">
      <alignment horizontal="center"/>
    </xf>
    <xf numFmtId="0" fontId="17" fillId="0" borderId="0" xfId="2" applyFont="1" applyAlignment="1">
      <alignment horizontal="center"/>
    </xf>
    <xf numFmtId="0" fontId="17" fillId="0" borderId="13" xfId="2" applyFont="1" applyBorder="1" applyAlignment="1">
      <alignment horizontal="center"/>
    </xf>
    <xf numFmtId="0" fontId="18" fillId="0" borderId="12" xfId="2" applyFont="1" applyBorder="1" applyAlignment="1">
      <alignment horizontal="center" wrapText="1"/>
    </xf>
    <xf numFmtId="0" fontId="18" fillId="0" borderId="0" xfId="2" applyFont="1" applyAlignment="1">
      <alignment horizontal="center" wrapText="1"/>
    </xf>
    <xf numFmtId="0" fontId="18" fillId="0" borderId="13" xfId="2" applyFont="1" applyBorder="1" applyAlignment="1">
      <alignment horizontal="center" wrapText="1"/>
    </xf>
    <xf numFmtId="0" fontId="20" fillId="0" borderId="12" xfId="2" applyFont="1" applyBorder="1" applyAlignment="1">
      <alignment horizontal="center" wrapText="1"/>
    </xf>
    <xf numFmtId="0" fontId="20" fillId="0" borderId="0" xfId="2" applyFont="1" applyAlignment="1">
      <alignment horizontal="center" wrapText="1"/>
    </xf>
    <xf numFmtId="0" fontId="20" fillId="0" borderId="13" xfId="2" applyFont="1" applyBorder="1" applyAlignment="1">
      <alignment horizontal="center" wrapText="1"/>
    </xf>
    <xf numFmtId="0" fontId="22" fillId="0" borderId="0" xfId="2" applyFont="1" applyAlignment="1">
      <alignment horizontal="center"/>
    </xf>
    <xf numFmtId="0" fontId="13" fillId="8" borderId="1" xfId="2" applyFont="1" applyFill="1" applyBorder="1" applyAlignment="1">
      <alignment horizontal="center" vertical="center" wrapText="1"/>
    </xf>
    <xf numFmtId="0" fontId="25" fillId="8" borderId="1" xfId="2" applyFont="1" applyFill="1" applyBorder="1" applyAlignment="1">
      <alignment horizontal="left" vertical="center" wrapText="1"/>
    </xf>
    <xf numFmtId="0" fontId="25" fillId="0" borderId="1" xfId="2" applyFont="1" applyBorder="1" applyAlignment="1">
      <alignment horizontal="left" vertical="center" wrapText="1"/>
    </xf>
    <xf numFmtId="0" fontId="25" fillId="0" borderId="1" xfId="2" applyFont="1" applyBorder="1" applyAlignment="1">
      <alignment horizontal="center" vertical="center" wrapText="1"/>
    </xf>
    <xf numFmtId="0" fontId="24" fillId="0" borderId="6" xfId="2" applyFont="1" applyBorder="1" applyAlignment="1">
      <alignment horizontal="center"/>
    </xf>
    <xf numFmtId="0" fontId="11" fillId="0" borderId="1" xfId="3" applyFont="1" applyBorder="1" applyAlignment="1">
      <alignment horizontal="left" vertical="center" wrapText="1"/>
    </xf>
    <xf numFmtId="0" fontId="16" fillId="0" borderId="1" xfId="3" applyFont="1" applyBorder="1" applyAlignment="1">
      <alignment horizontal="center" vertical="center" wrapText="1"/>
    </xf>
    <xf numFmtId="0" fontId="27" fillId="0" borderId="0" xfId="3" applyFont="1" applyAlignment="1">
      <alignment horizontal="center"/>
    </xf>
    <xf numFmtId="0" fontId="13" fillId="7" borderId="6" xfId="3" applyFont="1" applyFill="1" applyBorder="1" applyAlignment="1">
      <alignment horizontal="center" vertical="center" wrapText="1"/>
    </xf>
    <xf numFmtId="0" fontId="13" fillId="7" borderId="8" xfId="3" applyFont="1" applyFill="1" applyBorder="1" applyAlignment="1">
      <alignment horizontal="center" vertical="center" wrapText="1"/>
    </xf>
    <xf numFmtId="0" fontId="13" fillId="8" borderId="2" xfId="3" applyFont="1" applyFill="1" applyBorder="1" applyAlignment="1">
      <alignment horizontal="center" vertical="top" wrapText="1"/>
    </xf>
    <xf numFmtId="0" fontId="13" fillId="8" borderId="4" xfId="3" applyFont="1" applyFill="1" applyBorder="1" applyAlignment="1">
      <alignment horizontal="center" vertical="top" wrapText="1"/>
    </xf>
    <xf numFmtId="0" fontId="13" fillId="8" borderId="5" xfId="3" applyFont="1" applyFill="1" applyBorder="1" applyAlignment="1">
      <alignment horizontal="center" vertical="top" wrapText="1"/>
    </xf>
    <xf numFmtId="0" fontId="13" fillId="0" borderId="2" xfId="3" applyFont="1" applyBorder="1" applyAlignment="1">
      <alignment horizontal="center" vertical="top" wrapText="1"/>
    </xf>
    <xf numFmtId="0" fontId="13" fillId="0" borderId="4" xfId="3" applyFont="1" applyBorder="1" applyAlignment="1">
      <alignment horizontal="center" vertical="top" wrapText="1"/>
    </xf>
    <xf numFmtId="0" fontId="13" fillId="0" borderId="5" xfId="3" applyFont="1" applyBorder="1" applyAlignment="1">
      <alignment horizontal="center" vertical="top" wrapText="1"/>
    </xf>
    <xf numFmtId="0" fontId="32" fillId="0" borderId="19" xfId="0" applyFont="1" applyBorder="1" applyAlignment="1">
      <alignment horizontal="center" vertical="top" wrapText="1"/>
    </xf>
    <xf numFmtId="0" fontId="32" fillId="0" borderId="20" xfId="0" applyFont="1" applyBorder="1" applyAlignment="1">
      <alignment horizontal="center" vertical="top" wrapText="1"/>
    </xf>
    <xf numFmtId="0" fontId="32" fillId="0" borderId="21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56" fillId="0" borderId="19" xfId="0" applyFont="1" applyBorder="1" applyAlignment="1">
      <alignment horizontal="center" vertical="top" wrapText="1"/>
    </xf>
    <xf numFmtId="0" fontId="56" fillId="0" borderId="2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2" fillId="0" borderId="18" xfId="1" applyFont="1" applyBorder="1" applyAlignment="1">
      <alignment horizontal="left" vertical="top" wrapText="1"/>
    </xf>
    <xf numFmtId="0" fontId="32" fillId="0" borderId="18" xfId="0" applyFont="1" applyBorder="1" applyAlignment="1">
      <alignment horizontal="left" vertical="top" wrapText="1"/>
    </xf>
    <xf numFmtId="0" fontId="32" fillId="0" borderId="19" xfId="1" applyFont="1" applyBorder="1" applyAlignment="1">
      <alignment horizontal="left" vertical="top" wrapText="1"/>
    </xf>
    <xf numFmtId="0" fontId="32" fillId="0" borderId="20" xfId="1" applyFont="1" applyBorder="1" applyAlignment="1">
      <alignment horizontal="left" vertical="top" wrapText="1"/>
    </xf>
    <xf numFmtId="0" fontId="12" fillId="0" borderId="18" xfId="1" applyFont="1" applyBorder="1" applyAlignment="1">
      <alignment horizontal="left" vertical="top" wrapText="1"/>
    </xf>
    <xf numFmtId="0" fontId="12" fillId="0" borderId="19" xfId="1" applyFont="1" applyBorder="1" applyAlignment="1">
      <alignment horizontal="left" vertical="top" wrapText="1"/>
    </xf>
    <xf numFmtId="0" fontId="12" fillId="0" borderId="20" xfId="1" applyFont="1" applyBorder="1" applyAlignment="1">
      <alignment horizontal="left" vertical="top" wrapText="1"/>
    </xf>
    <xf numFmtId="0" fontId="12" fillId="10" borderId="18" xfId="1" applyFont="1" applyFill="1" applyBorder="1" applyAlignment="1">
      <alignment horizontal="center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 vertical="top" wrapText="1"/>
    </xf>
    <xf numFmtId="0" fontId="32" fillId="14" borderId="18" xfId="2" applyFont="1" applyFill="1" applyBorder="1" applyAlignment="1">
      <alignment horizontal="left" vertical="top" wrapText="1"/>
    </xf>
    <xf numFmtId="0" fontId="32" fillId="14" borderId="19" xfId="1" applyFont="1" applyFill="1" applyBorder="1" applyAlignment="1">
      <alignment horizontal="center" vertical="top" wrapText="1"/>
    </xf>
    <xf numFmtId="0" fontId="32" fillId="14" borderId="19" xfId="0" applyFont="1" applyFill="1" applyBorder="1" applyAlignment="1">
      <alignment vertical="top" wrapText="1"/>
    </xf>
    <xf numFmtId="0" fontId="32" fillId="14" borderId="20" xfId="1" applyFont="1" applyFill="1" applyBorder="1" applyAlignment="1">
      <alignment horizontal="center" vertical="top" wrapText="1"/>
    </xf>
    <xf numFmtId="0" fontId="32" fillId="14" borderId="20" xfId="0" applyFont="1" applyFill="1" applyBorder="1" applyAlignment="1">
      <alignment vertical="top" wrapText="1"/>
    </xf>
    <xf numFmtId="0" fontId="32" fillId="14" borderId="21" xfId="1" applyFont="1" applyFill="1" applyBorder="1" applyAlignment="1">
      <alignment horizontal="center" vertical="top" wrapText="1"/>
    </xf>
    <xf numFmtId="0" fontId="32" fillId="14" borderId="21" xfId="0" applyFont="1" applyFill="1" applyBorder="1" applyAlignment="1">
      <alignment vertical="top" wrapText="1"/>
    </xf>
  </cellXfs>
  <cellStyles count="9">
    <cellStyle name="Bình thường" xfId="0" builtinId="0"/>
    <cellStyle name="Hyperlink" xfId="4" xr:uid="{00000000-000B-0000-0000-000008000000}"/>
    <cellStyle name="Normal 2" xfId="3" xr:uid="{00000000-0005-0000-0000-000002000000}"/>
    <cellStyle name="Normal 2 2" xfId="5" xr:uid="{00000000-0005-0000-0000-000003000000}"/>
    <cellStyle name="Normal 3" xfId="8" xr:uid="{0EA8C3C8-83C8-42D1-9A4F-21769AC9FA03}"/>
    <cellStyle name="Normal 3 2 2" xfId="2" xr:uid="{00000000-0005-0000-0000-000004000000}"/>
    <cellStyle name="Normal 4" xfId="1" xr:uid="{00000000-0005-0000-0000-000005000000}"/>
    <cellStyle name="Percent 2" xfId="6" xr:uid="{00000000-0005-0000-0000-000006000000}"/>
    <cellStyle name="Percent 3" xfId="7" xr:uid="{00000000-0005-0000-0000-000007000000}"/>
  </cellStyles>
  <dxfs count="3">
    <dxf>
      <font>
        <color rgb="FF0000FF"/>
        <name val="Arial"/>
      </font>
    </dxf>
    <dxf>
      <font>
        <color rgb="FFFF0000"/>
        <name val="Arial"/>
      </font>
    </dxf>
    <dxf>
      <font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19050</xdr:colOff>
      <xdr:row>1</xdr:row>
      <xdr:rowOff>76200</xdr:rowOff>
    </xdr:from>
    <xdr:to>
      <xdr:col>19</xdr:col>
      <xdr:colOff>190500</xdr:colOff>
      <xdr:row>29</xdr:row>
      <xdr:rowOff>104775</xdr:rowOff>
    </xdr:to>
    <xdr:pic>
      <xdr:nvPicPr>
        <xdr:cNvPr id="2" name="Ảnh 1">
          <a:extLst>
            <a:ext uri="{FF2B5EF4-FFF2-40B4-BE49-F238E27FC236}">
              <a16:creationId xmlns:a16="http://schemas.microsoft.com/office/drawing/2014/main" id="{114B4542-8C50-8307-1410-CC24AD64A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53450" y="238125"/>
          <a:ext cx="3219450" cy="456247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</xdr:row>
      <xdr:rowOff>66675</xdr:rowOff>
    </xdr:from>
    <xdr:to>
      <xdr:col>10</xdr:col>
      <xdr:colOff>104775</xdr:colOff>
      <xdr:row>10</xdr:row>
      <xdr:rowOff>47625</xdr:rowOff>
    </xdr:to>
    <xdr:pic>
      <xdr:nvPicPr>
        <xdr:cNvPr id="3" name="Ảnh 2">
          <a:extLst>
            <a:ext uri="{FF2B5EF4-FFF2-40B4-BE49-F238E27FC236}">
              <a16:creationId xmlns:a16="http://schemas.microsoft.com/office/drawing/2014/main" id="{B0ABFD5C-52F3-2375-D40B-75C24E231FA8}"/>
            </a:ext>
            <a:ext uri="{147F2762-F138-4A5C-976F-8EAC2B608ADB}">
              <a16:predDERef xmlns:a16="http://schemas.microsoft.com/office/drawing/2014/main" pred="{114B4542-8C50-8307-1410-CC24AD64A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4800" y="228600"/>
          <a:ext cx="5895975" cy="1438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114300</xdr:rowOff>
    </xdr:from>
    <xdr:to>
      <xdr:col>12</xdr:col>
      <xdr:colOff>190500</xdr:colOff>
      <xdr:row>21</xdr:row>
      <xdr:rowOff>114300</xdr:rowOff>
    </xdr:to>
    <xdr:pic>
      <xdr:nvPicPr>
        <xdr:cNvPr id="4" name="Ảnh 3">
          <a:extLst>
            <a:ext uri="{FF2B5EF4-FFF2-40B4-BE49-F238E27FC236}">
              <a16:creationId xmlns:a16="http://schemas.microsoft.com/office/drawing/2014/main" id="{8CAB9E6B-A7EB-DB88-786F-FAD1561BE396}"/>
            </a:ext>
            <a:ext uri="{147F2762-F138-4A5C-976F-8EAC2B608ADB}">
              <a16:predDERef xmlns:a16="http://schemas.microsoft.com/office/drawing/2014/main" pred="{B0ABFD5C-52F3-2375-D40B-75C24E23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43175"/>
          <a:ext cx="7505700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59</xdr:row>
      <xdr:rowOff>57150</xdr:rowOff>
    </xdr:from>
    <xdr:to>
      <xdr:col>11</xdr:col>
      <xdr:colOff>266700</xdr:colOff>
      <xdr:row>64</xdr:row>
      <xdr:rowOff>104775</xdr:rowOff>
    </xdr:to>
    <xdr:pic>
      <xdr:nvPicPr>
        <xdr:cNvPr id="5" name="Ảnh 4">
          <a:extLst>
            <a:ext uri="{FF2B5EF4-FFF2-40B4-BE49-F238E27FC236}">
              <a16:creationId xmlns:a16="http://schemas.microsoft.com/office/drawing/2014/main" id="{EDB6D8E7-44FC-E0DD-7F40-E22CB4050E4A}"/>
            </a:ext>
            <a:ext uri="{147F2762-F138-4A5C-976F-8EAC2B608ADB}">
              <a16:predDERef xmlns:a16="http://schemas.microsoft.com/office/drawing/2014/main" pred="{8CAB9E6B-A7EB-DB88-786F-FAD1561BE3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675" y="9610725"/>
          <a:ext cx="6524625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46</xdr:row>
      <xdr:rowOff>47625</xdr:rowOff>
    </xdr:from>
    <xdr:to>
      <xdr:col>10</xdr:col>
      <xdr:colOff>85725</xdr:colOff>
      <xdr:row>53</xdr:row>
      <xdr:rowOff>95250</xdr:rowOff>
    </xdr:to>
    <xdr:pic>
      <xdr:nvPicPr>
        <xdr:cNvPr id="6" name="Ảnh 5">
          <a:extLst>
            <a:ext uri="{FF2B5EF4-FFF2-40B4-BE49-F238E27FC236}">
              <a16:creationId xmlns:a16="http://schemas.microsoft.com/office/drawing/2014/main" id="{AB04BD0B-BCC8-D218-6F20-DA748B7F4B28}"/>
            </a:ext>
            <a:ext uri="{147F2762-F138-4A5C-976F-8EAC2B608ADB}">
              <a16:predDERef xmlns:a16="http://schemas.microsoft.com/office/drawing/2014/main" pred="{EDB6D8E7-44FC-E0DD-7F40-E22CB4050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0" y="7496175"/>
          <a:ext cx="5800725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70</xdr:row>
      <xdr:rowOff>38100</xdr:rowOff>
    </xdr:from>
    <xdr:to>
      <xdr:col>13</xdr:col>
      <xdr:colOff>361950</xdr:colOff>
      <xdr:row>80</xdr:row>
      <xdr:rowOff>85725</xdr:rowOff>
    </xdr:to>
    <xdr:pic>
      <xdr:nvPicPr>
        <xdr:cNvPr id="7" name="Ảnh 6">
          <a:extLst>
            <a:ext uri="{FF2B5EF4-FFF2-40B4-BE49-F238E27FC236}">
              <a16:creationId xmlns:a16="http://schemas.microsoft.com/office/drawing/2014/main" id="{1CEAE92A-84B2-738C-4850-89DE4AB72D67}"/>
            </a:ext>
            <a:ext uri="{147F2762-F138-4A5C-976F-8EAC2B608ADB}">
              <a16:predDERef xmlns:a16="http://schemas.microsoft.com/office/drawing/2014/main" pred="{AB04BD0B-BCC8-D218-6F20-DA748B7F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85750" y="11372850"/>
          <a:ext cx="8001000" cy="1666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314325</xdr:colOff>
      <xdr:row>30</xdr:row>
      <xdr:rowOff>38100</xdr:rowOff>
    </xdr:to>
    <xdr:pic>
      <xdr:nvPicPr>
        <xdr:cNvPr id="2" name="Ảnh 1">
          <a:extLst>
            <a:ext uri="{FF2B5EF4-FFF2-40B4-BE49-F238E27FC236}">
              <a16:creationId xmlns:a16="http://schemas.microsoft.com/office/drawing/2014/main" id="{E6CC5534-E2FC-4104-8BC3-FB46A360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3971925" cy="4572000"/>
        </a:xfrm>
        <a:prstGeom prst="rect">
          <a:avLst/>
        </a:prstGeom>
      </xdr:spPr>
    </xdr:pic>
    <xdr:clientData/>
  </xdr:twoCellAnchor>
  <xdr:twoCellAnchor editAs="oneCell">
    <xdr:from>
      <xdr:col>0</xdr:col>
      <xdr:colOff>438150</xdr:colOff>
      <xdr:row>77</xdr:row>
      <xdr:rowOff>9525</xdr:rowOff>
    </xdr:from>
    <xdr:to>
      <xdr:col>12</xdr:col>
      <xdr:colOff>523875</xdr:colOff>
      <xdr:row>83</xdr:row>
      <xdr:rowOff>9525</xdr:rowOff>
    </xdr:to>
    <xdr:pic>
      <xdr:nvPicPr>
        <xdr:cNvPr id="3" name="Ảnh 2">
          <a:extLst>
            <a:ext uri="{FF2B5EF4-FFF2-40B4-BE49-F238E27FC236}">
              <a16:creationId xmlns:a16="http://schemas.microsoft.com/office/drawing/2014/main" id="{2FD0C42D-F6D2-26F3-1DB8-BEBB4083C03E}"/>
            </a:ext>
            <a:ext uri="{147F2762-F138-4A5C-976F-8EAC2B608ADB}">
              <a16:predDERef xmlns:a16="http://schemas.microsoft.com/office/drawing/2014/main" pred="{E6CC5534-E2FC-4104-8BC3-FB46A360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8150" y="5676900"/>
          <a:ext cx="7400925" cy="971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304800</xdr:colOff>
      <xdr:row>46</xdr:row>
      <xdr:rowOff>95250</xdr:rowOff>
    </xdr:to>
    <xdr:pic>
      <xdr:nvPicPr>
        <xdr:cNvPr id="5" name="Ảnh 4">
          <a:extLst>
            <a:ext uri="{FF2B5EF4-FFF2-40B4-BE49-F238E27FC236}">
              <a16:creationId xmlns:a16="http://schemas.microsoft.com/office/drawing/2014/main" id="{0B8C39D6-0EB9-D442-2035-65BB3618E221}"/>
            </a:ext>
            <a:ext uri="{147F2762-F138-4A5C-976F-8EAC2B608ADB}">
              <a16:predDERef xmlns:a16="http://schemas.microsoft.com/office/drawing/2014/main" pred="{2FD0C42D-F6D2-26F3-1DB8-BEBB4083C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667375"/>
          <a:ext cx="4572000" cy="18764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17</xdr:col>
      <xdr:colOff>295275</xdr:colOff>
      <xdr:row>45</xdr:row>
      <xdr:rowOff>95250</xdr:rowOff>
    </xdr:to>
    <xdr:pic>
      <xdr:nvPicPr>
        <xdr:cNvPr id="6" name="Ảnh 5">
          <a:extLst>
            <a:ext uri="{FF2B5EF4-FFF2-40B4-BE49-F238E27FC236}">
              <a16:creationId xmlns:a16="http://schemas.microsoft.com/office/drawing/2014/main" id="{DA24D49E-F5D9-5039-4515-B21A8CFCB45F}"/>
            </a:ext>
            <a:ext uri="{147F2762-F138-4A5C-976F-8EAC2B608ADB}">
              <a16:predDERef xmlns:a16="http://schemas.microsoft.com/office/drawing/2014/main" pred="{0B8C39D6-0EB9-D442-2035-65BB3618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5667375"/>
          <a:ext cx="4562475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7</xdr:col>
      <xdr:colOff>304800</xdr:colOff>
      <xdr:row>71</xdr:row>
      <xdr:rowOff>19050</xdr:rowOff>
    </xdr:to>
    <xdr:pic>
      <xdr:nvPicPr>
        <xdr:cNvPr id="7" name="Ảnh 6">
          <a:extLst>
            <a:ext uri="{FF2B5EF4-FFF2-40B4-BE49-F238E27FC236}">
              <a16:creationId xmlns:a16="http://schemas.microsoft.com/office/drawing/2014/main" id="{D99BDE60-9BDE-0E96-3843-E3781279BC95}"/>
            </a:ext>
            <a:ext uri="{147F2762-F138-4A5C-976F-8EAC2B608ADB}">
              <a16:predDERef xmlns:a16="http://schemas.microsoft.com/office/drawing/2014/main" pred="{DA24D49E-F5D9-5039-4515-B21A8CFCB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8582025"/>
          <a:ext cx="4572000" cy="29337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53</xdr:row>
      <xdr:rowOff>0</xdr:rowOff>
    </xdr:from>
    <xdr:to>
      <xdr:col>17</xdr:col>
      <xdr:colOff>304800</xdr:colOff>
      <xdr:row>71</xdr:row>
      <xdr:rowOff>152400</xdr:rowOff>
    </xdr:to>
    <xdr:pic>
      <xdr:nvPicPr>
        <xdr:cNvPr id="8" name="Ảnh 7">
          <a:extLst>
            <a:ext uri="{FF2B5EF4-FFF2-40B4-BE49-F238E27FC236}">
              <a16:creationId xmlns:a16="http://schemas.microsoft.com/office/drawing/2014/main" id="{D330187F-9AF0-EE6D-CAFB-49FA3E30AA56}"/>
            </a:ext>
            <a:ext uri="{147F2762-F138-4A5C-976F-8EAC2B608ADB}">
              <a16:predDERef xmlns:a16="http://schemas.microsoft.com/office/drawing/2014/main" pred="{D99BDE60-9BDE-0E96-3843-E3781279B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0" y="8582025"/>
          <a:ext cx="4572000" cy="3067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dc-nt2\osdc\Documents%20and%20Settings\ThoanCT\My%20Documents\Copy%20of%20DataLoadSheet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Validation"/>
      <sheetName val="Giới thiệu"/>
      <sheetName val="Gi?i thi?u"/>
      <sheetName val="Giới_thiệu"/>
      <sheetName val="Gi?i_thi?u"/>
      <sheetName val="Giới_thiệu4"/>
      <sheetName val="Gi?i_thi?u4"/>
      <sheetName val="Giới_thiệu1"/>
      <sheetName val="Gi?i_thi?u1"/>
      <sheetName val="Giới_thiệu2"/>
      <sheetName val="Gi?i_thi?u2"/>
      <sheetName val="Giới_thiệu3"/>
      <sheetName val="Gi?i_thi?u3"/>
      <sheetName val="Gi_i thi_u"/>
      <sheetName val="Giới_thiệu5"/>
      <sheetName val="Gi?i_thi?u5"/>
      <sheetName val="Sheet2"/>
      <sheetName val="Effort"/>
      <sheetName val="Summary"/>
      <sheetName val="Giới_thiệu6"/>
      <sheetName val="Gi?i_thi?u6"/>
      <sheetName val="Gi_i_thi_u"/>
      <sheetName val="DN loại CN"/>
      <sheetName val="DN loại công việc"/>
      <sheetName val="Ref"/>
      <sheetName val="Gi_i_thi_u4"/>
      <sheetName val="Gi_i_thi_u1"/>
      <sheetName val="Gi_i_thi_u2"/>
      <sheetName val="Gi_i_thi_u3"/>
      <sheetName val="Gi_i_thi_u5"/>
      <sheetName val="Gi_i_thi_u6"/>
      <sheetName val="Giới_thiệu7"/>
      <sheetName val="Gi?i_thi?u7"/>
      <sheetName val="Accou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40"/>
  <sheetViews>
    <sheetView showGridLines="0" topLeftCell="A23" workbookViewId="0">
      <selection activeCell="L16" sqref="L16"/>
    </sheetView>
  </sheetViews>
  <sheetFormatPr defaultRowHeight="12.75"/>
  <cols>
    <col min="1" max="1" width="10.85546875" style="15" bestFit="1" customWidth="1"/>
    <col min="2" max="2" width="16.140625" style="15" customWidth="1"/>
    <col min="3" max="3" width="17.5703125" style="15" customWidth="1"/>
    <col min="4" max="4" width="14.140625" style="15" customWidth="1"/>
    <col min="5" max="5" width="30.42578125" style="15" customWidth="1"/>
    <col min="6" max="6" width="17.28515625" style="15" customWidth="1"/>
    <col min="7" max="7" width="19.7109375" style="15" customWidth="1"/>
    <col min="8" max="10" width="13.7109375" style="15" customWidth="1"/>
    <col min="11" max="16384" width="9.140625" style="15"/>
  </cols>
  <sheetData>
    <row r="1" spans="1:11" ht="18.75">
      <c r="A1" s="32"/>
      <c r="B1" s="33"/>
      <c r="C1" s="33"/>
      <c r="D1" s="34"/>
      <c r="E1" s="35" t="s">
        <v>0</v>
      </c>
      <c r="F1" s="35"/>
      <c r="G1" s="36"/>
      <c r="H1" s="33"/>
      <c r="I1" s="33"/>
      <c r="J1" s="37"/>
    </row>
    <row r="2" spans="1:11" ht="18.75">
      <c r="A2" s="38"/>
      <c r="D2" s="22"/>
      <c r="G2" s="23"/>
      <c r="J2" s="39"/>
    </row>
    <row r="3" spans="1:11">
      <c r="A3" s="38"/>
      <c r="J3" s="39"/>
    </row>
    <row r="4" spans="1:11">
      <c r="A4" s="38"/>
      <c r="J4" s="39"/>
    </row>
    <row r="5" spans="1:11">
      <c r="A5" s="38"/>
      <c r="J5" s="39"/>
    </row>
    <row r="6" spans="1:11">
      <c r="A6" s="38"/>
      <c r="J6" s="39"/>
    </row>
    <row r="7" spans="1:11">
      <c r="A7" s="38"/>
      <c r="J7" s="39"/>
    </row>
    <row r="8" spans="1:11">
      <c r="A8" s="38"/>
      <c r="J8" s="39"/>
    </row>
    <row r="9" spans="1:11" ht="22.5">
      <c r="A9" s="198" t="s">
        <v>1</v>
      </c>
      <c r="B9" s="199"/>
      <c r="C9" s="199"/>
      <c r="D9" s="199"/>
      <c r="E9" s="199"/>
      <c r="F9" s="199"/>
      <c r="G9" s="199"/>
      <c r="H9" s="199"/>
      <c r="I9" s="199"/>
      <c r="J9" s="200"/>
    </row>
    <row r="10" spans="1:11" ht="30">
      <c r="A10" s="201" t="s">
        <v>2</v>
      </c>
      <c r="B10" s="202"/>
      <c r="C10" s="202"/>
      <c r="D10" s="202"/>
      <c r="E10" s="202"/>
      <c r="F10" s="202"/>
      <c r="G10" s="202"/>
      <c r="H10" s="202"/>
      <c r="I10" s="202"/>
      <c r="J10" s="203"/>
      <c r="K10" s="16"/>
    </row>
    <row r="11" spans="1:11" ht="20.25">
      <c r="A11" s="204"/>
      <c r="B11" s="205"/>
      <c r="C11" s="205"/>
      <c r="D11" s="205"/>
      <c r="E11" s="205"/>
      <c r="F11" s="205"/>
      <c r="G11" s="205"/>
      <c r="H11" s="205"/>
      <c r="I11" s="205"/>
      <c r="J11" s="206"/>
    </row>
    <row r="12" spans="1:11">
      <c r="A12" s="38"/>
      <c r="J12" s="39"/>
    </row>
    <row r="13" spans="1:11">
      <c r="A13" s="38"/>
      <c r="J13" s="39"/>
    </row>
    <row r="14" spans="1:11">
      <c r="A14" s="38"/>
      <c r="J14" s="39"/>
    </row>
    <row r="15" spans="1:11">
      <c r="A15" s="38"/>
      <c r="G15" s="24"/>
      <c r="J15" s="39"/>
    </row>
    <row r="16" spans="1:11">
      <c r="A16" s="38"/>
      <c r="C16" s="15" t="s">
        <v>3</v>
      </c>
      <c r="D16" s="15" t="s">
        <v>4</v>
      </c>
      <c r="E16" s="25"/>
      <c r="F16" s="25"/>
      <c r="J16" s="39"/>
    </row>
    <row r="17" spans="1:10">
      <c r="A17" s="40"/>
      <c r="B17" s="24"/>
      <c r="C17" s="15" t="s">
        <v>5</v>
      </c>
      <c r="D17" s="15" t="s">
        <v>6</v>
      </c>
      <c r="E17" s="25"/>
      <c r="F17" s="25"/>
      <c r="G17" s="24"/>
      <c r="H17" s="24"/>
      <c r="I17" s="24"/>
      <c r="J17" s="41"/>
    </row>
    <row r="18" spans="1:10">
      <c r="A18" s="38"/>
      <c r="E18" s="26"/>
      <c r="F18" s="26"/>
      <c r="J18" s="39"/>
    </row>
    <row r="19" spans="1:10">
      <c r="A19" s="38"/>
      <c r="E19" s="26"/>
      <c r="F19" s="26"/>
      <c r="J19" s="39"/>
    </row>
    <row r="20" spans="1:10" ht="13.5">
      <c r="A20" s="42" t="s">
        <v>7</v>
      </c>
      <c r="C20" s="15" t="s">
        <v>8</v>
      </c>
      <c r="J20" s="39"/>
    </row>
    <row r="21" spans="1:10">
      <c r="A21" s="43"/>
      <c r="C21" s="27"/>
      <c r="G21" s="28" t="s">
        <v>9</v>
      </c>
      <c r="I21" s="29"/>
      <c r="J21" s="39"/>
    </row>
    <row r="22" spans="1:10">
      <c r="A22" s="44"/>
      <c r="J22" s="39"/>
    </row>
    <row r="23" spans="1:10">
      <c r="A23" s="43"/>
      <c r="J23" s="39"/>
    </row>
    <row r="24" spans="1:10" ht="13.5">
      <c r="A24" s="42"/>
      <c r="J24" s="39"/>
    </row>
    <row r="25" spans="1:10" ht="13.5">
      <c r="A25" s="42"/>
      <c r="J25" s="39"/>
    </row>
    <row r="26" spans="1:10" ht="13.5">
      <c r="A26" s="42" t="s">
        <v>10</v>
      </c>
      <c r="J26" s="39"/>
    </row>
    <row r="27" spans="1:10">
      <c r="A27" s="43"/>
      <c r="C27" s="26" t="s">
        <v>11</v>
      </c>
      <c r="G27" s="15" t="s">
        <v>12</v>
      </c>
      <c r="J27" s="39"/>
    </row>
    <row r="28" spans="1:10">
      <c r="A28" s="43"/>
      <c r="G28" s="29"/>
      <c r="J28" s="39"/>
    </row>
    <row r="29" spans="1:10">
      <c r="A29" s="43"/>
      <c r="J29" s="39"/>
    </row>
    <row r="30" spans="1:10">
      <c r="A30" s="43"/>
      <c r="J30" s="39"/>
    </row>
    <row r="31" spans="1:10">
      <c r="A31" s="43"/>
      <c r="J31" s="39"/>
    </row>
    <row r="32" spans="1:10" ht="13.5">
      <c r="A32" s="42" t="s">
        <v>13</v>
      </c>
      <c r="J32" s="39"/>
    </row>
    <row r="33" spans="1:257">
      <c r="A33" s="38"/>
      <c r="C33" s="26" t="s">
        <v>14</v>
      </c>
      <c r="G33" s="15" t="s">
        <v>15</v>
      </c>
      <c r="J33" s="39"/>
    </row>
    <row r="34" spans="1:257">
      <c r="A34" s="38"/>
      <c r="C34" s="15" t="s">
        <v>16</v>
      </c>
      <c r="J34" s="39"/>
    </row>
    <row r="35" spans="1:257">
      <c r="A35" s="45"/>
      <c r="B35" s="46"/>
      <c r="C35" s="46"/>
      <c r="D35" s="46"/>
      <c r="E35" s="46"/>
      <c r="F35" s="46"/>
      <c r="G35" s="46"/>
      <c r="H35" s="46"/>
      <c r="I35" s="46"/>
      <c r="J35" s="47"/>
    </row>
    <row r="37" spans="1:257" ht="25.5">
      <c r="A37" s="207" t="s">
        <v>17</v>
      </c>
      <c r="B37" s="207"/>
      <c r="C37" s="207"/>
      <c r="D37" s="207"/>
      <c r="E37" s="207"/>
      <c r="F37" s="207"/>
      <c r="G37" s="207"/>
      <c r="H37" s="207"/>
    </row>
    <row r="39" spans="1:257" ht="25.5">
      <c r="A39" s="48" t="s">
        <v>18</v>
      </c>
      <c r="B39" s="48" t="s">
        <v>19</v>
      </c>
      <c r="C39" s="48" t="s">
        <v>20</v>
      </c>
      <c r="D39" s="48" t="s">
        <v>21</v>
      </c>
      <c r="E39" s="48" t="s">
        <v>22</v>
      </c>
      <c r="F39" s="48" t="s">
        <v>23</v>
      </c>
      <c r="G39" s="48" t="s">
        <v>24</v>
      </c>
      <c r="H39" s="208" t="s">
        <v>25</v>
      </c>
      <c r="I39" s="208"/>
      <c r="J39" s="208"/>
    </row>
    <row r="40" spans="1:257" ht="83.25" customHeight="1">
      <c r="A40" s="30">
        <v>46100</v>
      </c>
      <c r="B40" s="31" t="s">
        <v>26</v>
      </c>
      <c r="C40" s="31" t="s">
        <v>27</v>
      </c>
      <c r="D40" s="31"/>
      <c r="E40" s="31" t="s">
        <v>28</v>
      </c>
      <c r="F40" s="31"/>
      <c r="G40" s="31" t="s">
        <v>28</v>
      </c>
      <c r="H40" s="197" t="s">
        <v>29</v>
      </c>
      <c r="I40" s="197"/>
      <c r="J40" s="19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</row>
  </sheetData>
  <mergeCells count="6">
    <mergeCell ref="H40:J40"/>
    <mergeCell ref="A9:J9"/>
    <mergeCell ref="A10:J10"/>
    <mergeCell ref="A11:J11"/>
    <mergeCell ref="A37:H37"/>
    <mergeCell ref="H39:J39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showGridLines="0" workbookViewId="0">
      <selection sqref="A1:E1"/>
    </sheetView>
  </sheetViews>
  <sheetFormatPr defaultRowHeight="12.75"/>
  <cols>
    <col min="1" max="1" width="5.5703125" style="49" customWidth="1"/>
    <col min="2" max="2" width="28.140625" style="49" customWidth="1"/>
    <col min="3" max="3" width="40" style="49" customWidth="1"/>
    <col min="4" max="4" width="12.7109375" style="49" customWidth="1"/>
    <col min="5" max="5" width="79.85546875" style="49" customWidth="1"/>
    <col min="6" max="16384" width="9.140625" style="49"/>
  </cols>
  <sheetData>
    <row r="1" spans="1:5" ht="26.25">
      <c r="A1" s="212" t="s">
        <v>30</v>
      </c>
      <c r="B1" s="212"/>
      <c r="C1" s="212"/>
      <c r="D1" s="212"/>
      <c r="E1" s="212"/>
    </row>
    <row r="2" spans="1:5">
      <c r="A2" s="56"/>
      <c r="B2" s="56"/>
      <c r="C2" s="56"/>
      <c r="D2" s="56"/>
      <c r="E2" s="56"/>
    </row>
    <row r="3" spans="1:5">
      <c r="A3" s="210" t="s">
        <v>31</v>
      </c>
      <c r="B3" s="210"/>
      <c r="C3" s="210"/>
      <c r="D3" s="210"/>
      <c r="E3" s="210"/>
    </row>
    <row r="4" spans="1:5" ht="39" customHeight="1">
      <c r="A4" s="213"/>
      <c r="B4" s="213"/>
      <c r="C4" s="213"/>
      <c r="D4" s="213"/>
      <c r="E4" s="213"/>
    </row>
    <row r="5" spans="1:5" ht="33" customHeight="1">
      <c r="A5" s="209" t="s">
        <v>32</v>
      </c>
      <c r="B5" s="209"/>
      <c r="C5" s="209"/>
      <c r="D5" s="209"/>
      <c r="E5" s="209"/>
    </row>
    <row r="6" spans="1:5">
      <c r="A6" s="50" t="s">
        <v>33</v>
      </c>
      <c r="B6" s="50" t="s">
        <v>34</v>
      </c>
      <c r="C6" s="50" t="s">
        <v>35</v>
      </c>
      <c r="D6" s="50" t="s">
        <v>36</v>
      </c>
      <c r="E6" s="50" t="s">
        <v>37</v>
      </c>
    </row>
    <row r="7" spans="1:5" s="51" customFormat="1" ht="15">
      <c r="A7" s="21"/>
      <c r="B7" s="18" t="s">
        <v>38</v>
      </c>
      <c r="C7" s="18"/>
      <c r="D7" s="19" t="s">
        <v>39</v>
      </c>
      <c r="E7" s="20"/>
    </row>
    <row r="8" spans="1:5" s="51" customFormat="1" ht="15">
      <c r="A8" s="21"/>
      <c r="B8" s="52" t="s">
        <v>40</v>
      </c>
      <c r="C8" s="53"/>
      <c r="D8" s="19"/>
      <c r="E8" s="20"/>
    </row>
    <row r="9" spans="1:5" s="51" customFormat="1" ht="15">
      <c r="A9" s="21"/>
      <c r="B9" s="52" t="s">
        <v>41</v>
      </c>
      <c r="C9" s="53"/>
      <c r="D9" s="19"/>
      <c r="E9" s="55"/>
    </row>
    <row r="10" spans="1:5" s="51" customFormat="1" ht="15">
      <c r="A10" s="21"/>
      <c r="B10" s="52" t="s">
        <v>42</v>
      </c>
      <c r="C10" s="53"/>
      <c r="D10" s="19"/>
      <c r="E10" s="55"/>
    </row>
    <row r="11" spans="1:5" ht="27" customHeight="1">
      <c r="A11" s="209" t="s">
        <v>43</v>
      </c>
      <c r="B11" s="209"/>
      <c r="C11" s="209"/>
      <c r="D11" s="209"/>
      <c r="E11" s="209"/>
    </row>
    <row r="12" spans="1:5">
      <c r="A12" s="19" t="s">
        <v>33</v>
      </c>
      <c r="B12" s="50" t="s">
        <v>44</v>
      </c>
      <c r="C12" s="50" t="s">
        <v>45</v>
      </c>
      <c r="D12" s="50" t="s">
        <v>46</v>
      </c>
      <c r="E12" s="50" t="s">
        <v>47</v>
      </c>
    </row>
    <row r="13" spans="1:5">
      <c r="A13" s="19"/>
      <c r="B13" s="210" t="s">
        <v>48</v>
      </c>
      <c r="C13" s="210"/>
      <c r="D13" s="210"/>
      <c r="E13" s="210"/>
    </row>
    <row r="14" spans="1:5">
      <c r="A14" s="19"/>
      <c r="B14" s="54" t="s">
        <v>49</v>
      </c>
      <c r="C14" s="211" t="s">
        <v>36</v>
      </c>
      <c r="D14" s="211"/>
      <c r="E14" s="50" t="s">
        <v>50</v>
      </c>
    </row>
  </sheetData>
  <mergeCells count="7">
    <mergeCell ref="A5:E5"/>
    <mergeCell ref="A11:E11"/>
    <mergeCell ref="B13:E13"/>
    <mergeCell ref="C14:D14"/>
    <mergeCell ref="A1:E1"/>
    <mergeCell ref="A3:E3"/>
    <mergeCell ref="A4:E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6"/>
  <sheetViews>
    <sheetView showGridLines="0" workbookViewId="0">
      <selection activeCell="A6" sqref="A6"/>
    </sheetView>
  </sheetViews>
  <sheetFormatPr defaultColWidth="11.42578125" defaultRowHeight="12.75"/>
  <cols>
    <col min="1" max="1" width="11.42578125" style="57" customWidth="1"/>
    <col min="2" max="2" width="47.42578125" style="57" customWidth="1"/>
    <col min="3" max="10" width="10.28515625" style="67" customWidth="1"/>
    <col min="11" max="18" width="10.28515625" style="57" customWidth="1"/>
    <col min="19" max="16384" width="11.42578125" style="57"/>
  </cols>
  <sheetData>
    <row r="1" spans="1:18" ht="25.5">
      <c r="A1" s="215" t="s">
        <v>51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Q1" s="215"/>
      <c r="R1" s="215"/>
    </row>
    <row r="3" spans="1:18">
      <c r="A3" s="216" t="s">
        <v>33</v>
      </c>
      <c r="B3" s="216" t="s">
        <v>52</v>
      </c>
      <c r="C3" s="218" t="s">
        <v>53</v>
      </c>
      <c r="D3" s="219"/>
      <c r="E3" s="219"/>
      <c r="F3" s="219"/>
      <c r="G3" s="219"/>
      <c r="H3" s="219"/>
      <c r="I3" s="219"/>
      <c r="J3" s="220"/>
      <c r="K3" s="221" t="s">
        <v>54</v>
      </c>
      <c r="L3" s="222"/>
      <c r="M3" s="222"/>
      <c r="N3" s="222"/>
      <c r="O3" s="222"/>
      <c r="P3" s="222"/>
      <c r="Q3" s="222"/>
      <c r="R3" s="223"/>
    </row>
    <row r="4" spans="1:18" ht="63.75">
      <c r="A4" s="217"/>
      <c r="B4" s="217"/>
      <c r="C4" s="68" t="s">
        <v>55</v>
      </c>
      <c r="D4" s="68" t="s">
        <v>56</v>
      </c>
      <c r="E4" s="68" t="s">
        <v>57</v>
      </c>
      <c r="F4" s="68" t="s">
        <v>58</v>
      </c>
      <c r="G4" s="68" t="s">
        <v>59</v>
      </c>
      <c r="H4" s="68" t="s">
        <v>60</v>
      </c>
      <c r="I4" s="68" t="s">
        <v>61</v>
      </c>
      <c r="J4" s="68" t="s">
        <v>62</v>
      </c>
      <c r="K4" s="58" t="s">
        <v>55</v>
      </c>
      <c r="L4" s="58" t="s">
        <v>56</v>
      </c>
      <c r="M4" s="58" t="s">
        <v>57</v>
      </c>
      <c r="N4" s="58" t="s">
        <v>58</v>
      </c>
      <c r="O4" s="58" t="s">
        <v>59</v>
      </c>
      <c r="P4" s="58" t="s">
        <v>60</v>
      </c>
      <c r="Q4" s="58" t="s">
        <v>61</v>
      </c>
      <c r="R4" s="58" t="s">
        <v>62</v>
      </c>
    </row>
    <row r="5" spans="1:18" ht="27.75" customHeight="1">
      <c r="A5" s="59">
        <v>1</v>
      </c>
      <c r="B5" s="60" t="str">
        <f>BaoCaoThongKe!D3</f>
        <v>Báo cáo thống kê</v>
      </c>
      <c r="C5" s="61">
        <f>BaoCaoThongKe!D7</f>
        <v>419</v>
      </c>
      <c r="D5" s="61">
        <f>BaoCaoThongKe!D8</f>
        <v>7</v>
      </c>
      <c r="E5" s="61">
        <f>BaoCaoThongKe!D9</f>
        <v>0</v>
      </c>
      <c r="F5" s="61">
        <f>BaoCaoThongKe!D10</f>
        <v>0</v>
      </c>
      <c r="G5" s="61">
        <f>BaoCaoThongKe!D11</f>
        <v>421</v>
      </c>
      <c r="H5" s="62">
        <f>C5/G5</f>
        <v>0.99524940617577196</v>
      </c>
      <c r="I5" s="62">
        <f>D5/G5</f>
        <v>1.66270783847981E-2</v>
      </c>
      <c r="J5" s="62">
        <f>(C5+D5)/G5</f>
        <v>1.0118764845605701</v>
      </c>
      <c r="K5" s="61"/>
      <c r="L5" s="61"/>
      <c r="M5" s="61"/>
      <c r="N5" s="61"/>
      <c r="O5" s="61"/>
      <c r="P5" s="63"/>
      <c r="Q5" s="63"/>
      <c r="R5" s="63"/>
    </row>
    <row r="6" spans="1:18" ht="15.75">
      <c r="A6" s="214" t="s">
        <v>63</v>
      </c>
      <c r="B6" s="214"/>
      <c r="C6" s="69">
        <f>SUM(C5:C5)</f>
        <v>419</v>
      </c>
      <c r="D6" s="69">
        <f>SUM(D5:D5)</f>
        <v>7</v>
      </c>
      <c r="E6" s="69">
        <f>SUM(E5:E5)</f>
        <v>0</v>
      </c>
      <c r="F6" s="69">
        <f>SUM(F5:F5)</f>
        <v>0</v>
      </c>
      <c r="G6" s="69">
        <f>SUM(G5:G5)</f>
        <v>421</v>
      </c>
      <c r="H6" s="65">
        <f>C6/G6</f>
        <v>0.99524940617577196</v>
      </c>
      <c r="I6" s="65">
        <f>D6/G6</f>
        <v>1.66270783847981E-2</v>
      </c>
      <c r="J6" s="65">
        <f>(C6+D6+E6)/G6</f>
        <v>1.0118764845605701</v>
      </c>
      <c r="K6" s="64"/>
      <c r="L6" s="64"/>
      <c r="M6" s="64"/>
      <c r="N6" s="64"/>
      <c r="O6" s="64"/>
      <c r="P6" s="66"/>
      <c r="Q6" s="66"/>
      <c r="R6" s="66"/>
    </row>
  </sheetData>
  <mergeCells count="6">
    <mergeCell ref="A6:B6"/>
    <mergeCell ref="A1:R1"/>
    <mergeCell ref="A3:A4"/>
    <mergeCell ref="B3:B4"/>
    <mergeCell ref="C3:J3"/>
    <mergeCell ref="K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F3B6-3527-49C2-BCA5-B0602B75158F}">
  <sheetPr>
    <tabColor theme="2"/>
  </sheetPr>
  <dimension ref="A1:X472"/>
  <sheetViews>
    <sheetView tabSelected="1" zoomScaleNormal="100" workbookViewId="0">
      <selection activeCell="E10" sqref="E10"/>
    </sheetView>
  </sheetViews>
  <sheetFormatPr defaultColWidth="11.85546875" defaultRowHeight="12.75"/>
  <cols>
    <col min="1" max="1" width="11.85546875" style="5" customWidth="1"/>
    <col min="2" max="2" width="8.28515625" style="87" customWidth="1"/>
    <col min="3" max="3" width="27.140625" style="5" customWidth="1"/>
    <col min="4" max="4" width="27.42578125" style="5" customWidth="1"/>
    <col min="5" max="5" width="29.42578125" style="5" customWidth="1"/>
    <col min="6" max="6" width="43.140625" style="5" customWidth="1"/>
    <col min="7" max="7" width="46.85546875" style="5" customWidth="1"/>
    <col min="8" max="8" width="9.5703125" style="5" hidden="1" customWidth="1"/>
    <col min="9" max="9" width="0.5703125" style="5" hidden="1" customWidth="1"/>
    <col min="10" max="10" width="13" style="5" hidden="1" customWidth="1"/>
    <col min="11" max="12" width="11.85546875" style="5"/>
    <col min="13" max="13" width="0" style="5" hidden="1" customWidth="1"/>
    <col min="14" max="15" width="11.85546875" style="5"/>
    <col min="16" max="16" width="0" style="5" hidden="1" customWidth="1"/>
    <col min="17" max="17" width="9.140625" style="5" customWidth="1"/>
    <col min="18" max="18" width="15.7109375" style="5" hidden="1" customWidth="1"/>
    <col min="19" max="19" width="15.85546875" style="5" hidden="1" customWidth="1"/>
    <col min="20" max="20" width="10.140625" style="5" hidden="1" customWidth="1"/>
    <col min="21" max="21" width="12.42578125" style="5" hidden="1" customWidth="1"/>
    <col min="22" max="22" width="12.7109375" style="5" hidden="1" customWidth="1"/>
    <col min="23" max="23" width="11.85546875" style="5"/>
    <col min="24" max="24" width="23.42578125" style="5" customWidth="1"/>
    <col min="25" max="16384" width="11.85546875" style="5"/>
  </cols>
  <sheetData>
    <row r="1" spans="1:24" ht="22.15" customHeight="1">
      <c r="A1" s="1"/>
      <c r="B1" s="85"/>
      <c r="C1" s="238" t="s">
        <v>64</v>
      </c>
      <c r="D1" s="238"/>
      <c r="E1" s="238"/>
      <c r="F1" s="238"/>
      <c r="G1" s="238"/>
      <c r="H1" s="2"/>
      <c r="I1" s="2"/>
    </row>
    <row r="2" spans="1:24">
      <c r="A2" s="1"/>
      <c r="B2" s="85"/>
      <c r="C2" s="3"/>
      <c r="D2" s="3"/>
      <c r="E2" s="4"/>
      <c r="F2" s="3"/>
      <c r="G2" s="3"/>
      <c r="H2" s="3"/>
      <c r="I2" s="3"/>
    </row>
    <row r="3" spans="1:24" ht="30.75">
      <c r="A3" s="6"/>
      <c r="B3" s="86"/>
      <c r="C3" s="90" t="s">
        <v>65</v>
      </c>
      <c r="D3" s="8" t="s">
        <v>66</v>
      </c>
      <c r="E3" s="9"/>
      <c r="F3" s="10"/>
      <c r="G3" s="10"/>
      <c r="H3" s="10"/>
      <c r="I3" s="10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5.75">
      <c r="A4" s="6"/>
      <c r="B4" s="86"/>
      <c r="C4" s="7" t="s">
        <v>67</v>
      </c>
      <c r="D4" s="8"/>
      <c r="E4" s="9"/>
      <c r="F4" s="10"/>
      <c r="G4" s="10"/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5.75">
      <c r="A5" s="6"/>
      <c r="B5" s="86"/>
      <c r="C5" s="6"/>
      <c r="D5" s="6"/>
      <c r="E5" s="9"/>
      <c r="F5" s="10"/>
      <c r="G5" s="10"/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15.75">
      <c r="A6" s="6"/>
      <c r="B6" s="86"/>
      <c r="C6" s="12" t="s">
        <v>68</v>
      </c>
      <c r="D6" s="6"/>
      <c r="E6" s="9"/>
      <c r="F6" s="12" t="s">
        <v>69</v>
      </c>
      <c r="G6" s="10"/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31.5">
      <c r="A7" s="6"/>
      <c r="B7" s="86"/>
      <c r="C7" s="7" t="s">
        <v>55</v>
      </c>
      <c r="D7" s="88">
        <f>COUNTIF($Q$18:$Q$1308,"P")</f>
        <v>419</v>
      </c>
      <c r="E7" s="9"/>
      <c r="F7" s="7" t="s">
        <v>55</v>
      </c>
      <c r="G7" s="89">
        <v>0</v>
      </c>
      <c r="H7" s="13"/>
      <c r="I7" s="13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31.5">
      <c r="A8" s="6"/>
      <c r="B8" s="86"/>
      <c r="C8" s="7" t="s">
        <v>56</v>
      </c>
      <c r="D8" s="88">
        <f>COUNTIF($Q$18:$Q$1308,"F")</f>
        <v>7</v>
      </c>
      <c r="E8" s="9"/>
      <c r="F8" s="7" t="s">
        <v>56</v>
      </c>
      <c r="G8" s="89">
        <v>0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31.5">
      <c r="A9" s="6"/>
      <c r="B9" s="86"/>
      <c r="C9" s="7" t="s">
        <v>57</v>
      </c>
      <c r="D9" s="88">
        <f>COUNTIF($Q$18:$Q$1308,"PE")</f>
        <v>0</v>
      </c>
      <c r="E9" s="9"/>
      <c r="F9" s="7" t="s">
        <v>57</v>
      </c>
      <c r="G9" s="89">
        <v>0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30.75">
      <c r="A10" s="6"/>
      <c r="B10" s="86"/>
      <c r="C10" s="7" t="s">
        <v>58</v>
      </c>
      <c r="D10" s="88">
        <v>0</v>
      </c>
      <c r="E10" s="9"/>
      <c r="F10" s="7" t="s">
        <v>58</v>
      </c>
      <c r="G10" s="89">
        <v>0</v>
      </c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31.5">
      <c r="A11" s="6"/>
      <c r="B11" s="86"/>
      <c r="C11" s="7" t="s">
        <v>59</v>
      </c>
      <c r="D11" s="88">
        <f>COUNTA($G$18:$G$1308)</f>
        <v>421</v>
      </c>
      <c r="E11" s="9"/>
      <c r="F11" s="7" t="s">
        <v>59</v>
      </c>
      <c r="G11" s="89">
        <v>0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5.75">
      <c r="A12" s="6"/>
      <c r="B12" s="86"/>
      <c r="C12" s="9"/>
      <c r="D12" s="9"/>
      <c r="E12" s="9"/>
      <c r="F12" s="9"/>
      <c r="G12" s="9"/>
      <c r="H12" s="9"/>
      <c r="I12" s="9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5.75">
      <c r="A13" s="6"/>
      <c r="B13" s="86"/>
      <c r="C13" s="9"/>
      <c r="D13" s="9"/>
      <c r="E13" s="9"/>
      <c r="F13" s="9"/>
      <c r="G13" s="9"/>
      <c r="H13" s="9"/>
      <c r="I13" s="9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2.75" customHeight="1">
      <c r="A14" s="234" t="s">
        <v>70</v>
      </c>
      <c r="B14" s="240" t="s">
        <v>71</v>
      </c>
      <c r="C14" s="240" t="s">
        <v>72</v>
      </c>
      <c r="D14" s="240" t="s">
        <v>73</v>
      </c>
      <c r="E14" s="240" t="s">
        <v>74</v>
      </c>
      <c r="F14" s="234" t="s">
        <v>75</v>
      </c>
      <c r="G14" s="241" t="s">
        <v>76</v>
      </c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3"/>
      <c r="S14" s="227" t="s">
        <v>77</v>
      </c>
      <c r="T14" s="228"/>
      <c r="U14" s="228"/>
      <c r="V14" s="229"/>
      <c r="W14" s="230" t="s">
        <v>78</v>
      </c>
      <c r="X14" s="233" t="s">
        <v>79</v>
      </c>
    </row>
    <row r="15" spans="1:24" ht="12.75" customHeight="1">
      <c r="A15" s="239"/>
      <c r="B15" s="240"/>
      <c r="C15" s="240"/>
      <c r="D15" s="240"/>
      <c r="E15" s="240"/>
      <c r="F15" s="239"/>
      <c r="G15" s="234" t="s">
        <v>80</v>
      </c>
      <c r="H15" s="92"/>
      <c r="I15" s="92"/>
      <c r="J15" s="77"/>
      <c r="K15" s="227" t="s">
        <v>81</v>
      </c>
      <c r="L15" s="229"/>
      <c r="M15" s="77"/>
      <c r="N15" s="227" t="s">
        <v>82</v>
      </c>
      <c r="O15" s="229"/>
      <c r="P15" s="77"/>
      <c r="Q15" s="236" t="s">
        <v>83</v>
      </c>
      <c r="R15" s="244" t="s">
        <v>78</v>
      </c>
      <c r="S15" s="234" t="s">
        <v>80</v>
      </c>
      <c r="T15" s="236" t="s">
        <v>84</v>
      </c>
      <c r="U15" s="236" t="s">
        <v>85</v>
      </c>
      <c r="V15" s="236" t="s">
        <v>86</v>
      </c>
      <c r="W15" s="230"/>
      <c r="X15" s="233"/>
    </row>
    <row r="16" spans="1:24" ht="35.25" customHeight="1">
      <c r="A16" s="235"/>
      <c r="B16" s="240"/>
      <c r="C16" s="240"/>
      <c r="D16" s="240"/>
      <c r="E16" s="240"/>
      <c r="F16" s="235"/>
      <c r="G16" s="235"/>
      <c r="H16" s="92"/>
      <c r="I16" s="92"/>
      <c r="J16" s="77"/>
      <c r="K16" s="77" t="s">
        <v>87</v>
      </c>
      <c r="L16" s="77" t="s">
        <v>88</v>
      </c>
      <c r="M16" s="77" t="s">
        <v>89</v>
      </c>
      <c r="N16" s="77" t="s">
        <v>87</v>
      </c>
      <c r="O16" s="77" t="s">
        <v>88</v>
      </c>
      <c r="P16" s="77" t="s">
        <v>89</v>
      </c>
      <c r="Q16" s="237"/>
      <c r="R16" s="245"/>
      <c r="S16" s="235"/>
      <c r="T16" s="237"/>
      <c r="U16" s="237"/>
      <c r="V16" s="237"/>
      <c r="W16" s="230"/>
      <c r="X16" s="233"/>
    </row>
    <row r="17" spans="1:24" ht="16.5" customHeight="1">
      <c r="A17" s="104"/>
      <c r="B17" s="104"/>
      <c r="C17" s="78" t="s">
        <v>90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94"/>
    </row>
    <row r="18" spans="1:24" ht="15.75">
      <c r="A18" s="105"/>
      <c r="B18" s="105"/>
      <c r="C18" s="95" t="s">
        <v>91</v>
      </c>
      <c r="D18" s="79"/>
      <c r="E18" s="79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7"/>
    </row>
    <row r="19" spans="1:24" ht="38.25">
      <c r="A19" s="130"/>
      <c r="B19" s="131">
        <f>IF(AND(G19:G19="",G19=""),"",ROW()-17-COUNTBLANK($G$18:G19))</f>
        <v>1</v>
      </c>
      <c r="C19" s="132" t="s">
        <v>92</v>
      </c>
      <c r="D19" s="84"/>
      <c r="E19" s="84"/>
      <c r="F19" s="84" t="s">
        <v>93</v>
      </c>
      <c r="G19" s="84" t="s">
        <v>94</v>
      </c>
      <c r="H19" s="133"/>
      <c r="I19" s="133"/>
      <c r="J19" s="134"/>
      <c r="K19" s="135" t="s">
        <v>95</v>
      </c>
      <c r="L19" s="134"/>
      <c r="M19" s="134"/>
      <c r="N19" s="135"/>
      <c r="O19" s="134"/>
      <c r="P19" s="134"/>
      <c r="Q19" s="134" t="str">
        <f>IF(OR(IF(M19="",IF(L19="",IF(K19="","",K19),L19),M19)="F", IF(P19="",IF(O19="",IF(N19="","",N19), O19),P19)="F")=TRUE,"F",
IF(OR(IF(M19="",IF(L19="",IF(K19="","",K19),L19),M19)="PE", IF(P19="",IF(O19="",IF(N19="","",N19), O19),P19)="PE")=TRUE,"PE",
IF(AND(IF(M19="",IF(L19="",IF(K19="","",K19),L19),M19)="", IF(P19="",IF(O19="",IF(N19="","",N19), O19),P19)="")=TRUE,"","P")))</f>
        <v>P</v>
      </c>
      <c r="R19" s="134"/>
      <c r="S19" s="134"/>
      <c r="U19" s="98"/>
      <c r="V19" s="98"/>
      <c r="W19" s="98"/>
      <c r="X19" s="100"/>
    </row>
    <row r="20" spans="1:24" ht="114.75">
      <c r="A20" s="146"/>
      <c r="B20" s="131">
        <f>IF(AND(G20:G20="",G20=""),"",ROW()-17-COUNTBLANK($G$18:G20))</f>
        <v>2</v>
      </c>
      <c r="C20" s="84" t="s">
        <v>96</v>
      </c>
      <c r="D20" s="84"/>
      <c r="E20" s="84"/>
      <c r="F20" s="84" t="s">
        <v>97</v>
      </c>
      <c r="G20" s="153" t="s">
        <v>98</v>
      </c>
      <c r="H20" s="147"/>
      <c r="I20" s="147"/>
      <c r="J20" s="148"/>
      <c r="K20" s="135" t="s">
        <v>95</v>
      </c>
      <c r="L20" s="148"/>
      <c r="M20" s="148"/>
      <c r="N20" s="148"/>
      <c r="O20" s="148"/>
      <c r="P20" s="148"/>
      <c r="Q20" s="135" t="str">
        <f t="shared" ref="Q20" si="0">IF(OR(IF(M20="",IF(L20="",IF(K20="","",K20),L20),M20)="F", IF(P20="",IF(O20="",IF(N20="","",N20), O20),P20)="F")=TRUE,"F",
IF(OR(IF(M20="",IF(L20="",IF(K20="","",K20),L20),M20)="PE", IF(P20="",IF(O20="",IF(N20="","",N20), O20),P20)="PE")=TRUE,"PE",
IF(AND(IF(M20="",IF(L20="",IF(K20="","",K20),L20),M20)="", IF(P20="",IF(O20="",IF(N20="","",N20), O20),P20)="")=TRUE,"","P")))</f>
        <v>P</v>
      </c>
      <c r="R20" s="148"/>
      <c r="S20" s="84"/>
      <c r="T20" s="148"/>
      <c r="U20" s="148"/>
      <c r="V20" s="148"/>
      <c r="W20" s="148"/>
      <c r="X20" s="148"/>
    </row>
    <row r="21" spans="1:24" ht="51">
      <c r="A21" s="130"/>
      <c r="B21" s="131">
        <f>IF(AND(G21:G21="",G21=""),"",ROW()-17-COUNTBLANK($G$18:G21))</f>
        <v>3</v>
      </c>
      <c r="C21" s="246" t="s">
        <v>99</v>
      </c>
      <c r="D21" s="84" t="s">
        <v>100</v>
      </c>
      <c r="E21" s="136"/>
      <c r="F21" s="84" t="s">
        <v>101</v>
      </c>
      <c r="G21" s="84" t="s">
        <v>102</v>
      </c>
      <c r="H21" s="133"/>
      <c r="I21" s="133"/>
      <c r="J21" s="134"/>
      <c r="K21" s="135" t="s">
        <v>95</v>
      </c>
      <c r="L21" s="134"/>
      <c r="M21" s="134"/>
      <c r="N21" s="135"/>
      <c r="O21" s="134"/>
      <c r="P21" s="134"/>
      <c r="Q21" s="134" t="str">
        <f t="shared" ref="Q21:Q84" si="1">IF(OR(IF(M21="",IF(L21="",IF(K21="","",K21),L21),M21)="F", IF(P21="",IF(O21="",IF(N21="","",N21), O21),P21)="F")=TRUE,"F",
IF(OR(IF(M21="",IF(L21="",IF(K21="","",K21),L21),M21)="PE", IF(P21="",IF(O21="",IF(N21="","",N21), O21),P21)="PE")=TRUE,"PE",
IF(AND(IF(M21="",IF(L21="",IF(K21="","",K21),L21),M21)="", IF(P21="",IF(O21="",IF(N21="","",N21), O21),P21)="")=TRUE,"","P")))</f>
        <v>P</v>
      </c>
      <c r="R21" s="134"/>
      <c r="S21" s="134"/>
      <c r="U21" s="98"/>
      <c r="V21" s="98"/>
      <c r="W21" s="98"/>
      <c r="X21" s="100"/>
    </row>
    <row r="22" spans="1:24" ht="38.25">
      <c r="A22" s="130"/>
      <c r="B22" s="131">
        <f>IF(AND(G22:G22="",G22=""),"",ROW()-17-COUNTBLANK($G$18:G22))</f>
        <v>4</v>
      </c>
      <c r="C22" s="246"/>
      <c r="D22" s="84" t="s">
        <v>103</v>
      </c>
      <c r="E22" s="136"/>
      <c r="F22" s="84" t="s">
        <v>101</v>
      </c>
      <c r="G22" s="84" t="s">
        <v>104</v>
      </c>
      <c r="H22" s="133"/>
      <c r="I22" s="133"/>
      <c r="J22" s="134"/>
      <c r="K22" s="135" t="s">
        <v>95</v>
      </c>
      <c r="L22" s="134"/>
      <c r="M22" s="134"/>
      <c r="N22" s="135"/>
      <c r="O22" s="134"/>
      <c r="P22" s="134"/>
      <c r="Q22" s="134" t="str">
        <f t="shared" si="1"/>
        <v>P</v>
      </c>
      <c r="R22" s="134"/>
      <c r="S22" s="134"/>
      <c r="U22" s="98"/>
      <c r="V22" s="98"/>
      <c r="W22" s="98"/>
      <c r="X22" s="100"/>
    </row>
    <row r="23" spans="1:24" ht="25.5">
      <c r="A23" s="130"/>
      <c r="B23" s="131">
        <f>IF(AND(G23:G23="",G23=""),"",ROW()-17-COUNTBLANK($G$18:G23))</f>
        <v>5</v>
      </c>
      <c r="C23" s="246"/>
      <c r="D23" s="84" t="s">
        <v>105</v>
      </c>
      <c r="E23" s="136"/>
      <c r="F23" s="84" t="s">
        <v>101</v>
      </c>
      <c r="G23" s="84" t="s">
        <v>106</v>
      </c>
      <c r="H23" s="133"/>
      <c r="I23" s="133"/>
      <c r="J23" s="134"/>
      <c r="K23" s="135" t="s">
        <v>95</v>
      </c>
      <c r="L23" s="134"/>
      <c r="M23" s="134"/>
      <c r="N23" s="135"/>
      <c r="O23" s="134"/>
      <c r="P23" s="134"/>
      <c r="Q23" s="134" t="str">
        <f t="shared" si="1"/>
        <v>P</v>
      </c>
      <c r="R23" s="134"/>
      <c r="S23" s="134"/>
      <c r="U23" s="98"/>
      <c r="V23" s="98"/>
      <c r="W23" s="98"/>
      <c r="X23" s="100"/>
    </row>
    <row r="24" spans="1:24" ht="38.25">
      <c r="A24" s="130"/>
      <c r="B24" s="131">
        <f>IF(AND(G24:G24="",G24=""),"",ROW()-17-COUNTBLANK($G$18:G24))</f>
        <v>6</v>
      </c>
      <c r="C24" s="246"/>
      <c r="D24" s="84" t="s">
        <v>107</v>
      </c>
      <c r="E24" s="136"/>
      <c r="F24" s="84" t="s">
        <v>101</v>
      </c>
      <c r="G24" s="84" t="s">
        <v>108</v>
      </c>
      <c r="H24" s="133"/>
      <c r="I24" s="133"/>
      <c r="J24" s="134"/>
      <c r="K24" s="135" t="s">
        <v>95</v>
      </c>
      <c r="L24" s="134"/>
      <c r="M24" s="134"/>
      <c r="N24" s="135"/>
      <c r="O24" s="134"/>
      <c r="P24" s="134"/>
      <c r="Q24" s="134" t="str">
        <f t="shared" si="1"/>
        <v>P</v>
      </c>
      <c r="R24" s="134"/>
      <c r="S24" s="134"/>
      <c r="U24" s="98"/>
      <c r="V24" s="98"/>
      <c r="W24" s="98"/>
      <c r="X24" s="100"/>
    </row>
    <row r="25" spans="1:24" ht="51">
      <c r="A25" s="130"/>
      <c r="B25" s="131">
        <f>IF(AND(G25:G25="",G25=""),"",ROW()-17-COUNTBLANK($G$18:G25))</f>
        <v>7</v>
      </c>
      <c r="C25" s="247" t="s">
        <v>109</v>
      </c>
      <c r="D25" s="137" t="s">
        <v>110</v>
      </c>
      <c r="E25" s="138" t="s">
        <v>111</v>
      </c>
      <c r="F25" s="139" t="s">
        <v>112</v>
      </c>
      <c r="G25" s="84" t="s">
        <v>113</v>
      </c>
      <c r="H25" s="133"/>
      <c r="I25" s="133"/>
      <c r="J25" s="134"/>
      <c r="K25" s="135" t="s">
        <v>95</v>
      </c>
      <c r="L25" s="134"/>
      <c r="M25" s="134"/>
      <c r="N25" s="135"/>
      <c r="O25" s="134"/>
      <c r="P25" s="134"/>
      <c r="Q25" s="134" t="str">
        <f t="shared" si="1"/>
        <v>P</v>
      </c>
      <c r="R25" s="134"/>
      <c r="S25" s="134"/>
      <c r="U25" s="98"/>
      <c r="V25" s="98"/>
      <c r="W25" s="98"/>
      <c r="X25" s="100"/>
    </row>
    <row r="26" spans="1:24" ht="38.25">
      <c r="A26" s="130"/>
      <c r="B26" s="131">
        <f>IF(AND(G26:G26="",G26=""),"",ROW()-17-COUNTBLANK($G$18:G26))</f>
        <v>8</v>
      </c>
      <c r="C26" s="247"/>
      <c r="D26" s="137" t="s">
        <v>114</v>
      </c>
      <c r="E26" s="140" t="s">
        <v>111</v>
      </c>
      <c r="F26" s="139" t="s">
        <v>115</v>
      </c>
      <c r="G26" s="84" t="s">
        <v>116</v>
      </c>
      <c r="H26" s="133"/>
      <c r="I26" s="133"/>
      <c r="J26" s="134"/>
      <c r="K26" s="135" t="s">
        <v>95</v>
      </c>
      <c r="L26" s="134"/>
      <c r="M26" s="134"/>
      <c r="N26" s="135"/>
      <c r="O26" s="134"/>
      <c r="P26" s="134"/>
      <c r="Q26" s="134" t="str">
        <f t="shared" si="1"/>
        <v>P</v>
      </c>
      <c r="R26" s="134"/>
      <c r="S26" s="134"/>
      <c r="U26" s="98"/>
      <c r="V26" s="98"/>
      <c r="W26" s="98"/>
      <c r="X26" s="100"/>
    </row>
    <row r="27" spans="1:24" ht="38.25">
      <c r="A27" s="130"/>
      <c r="B27" s="131">
        <f>IF(AND(G27:G27="",G27=""),"",ROW()-17-COUNTBLANK($G$18:G27))</f>
        <v>9</v>
      </c>
      <c r="C27" s="247"/>
      <c r="D27" s="137" t="s">
        <v>117</v>
      </c>
      <c r="E27" s="140"/>
      <c r="F27" s="139" t="s">
        <v>118</v>
      </c>
      <c r="G27" s="84" t="s">
        <v>119</v>
      </c>
      <c r="H27" s="133"/>
      <c r="I27" s="133"/>
      <c r="J27" s="134"/>
      <c r="K27" s="135" t="s">
        <v>95</v>
      </c>
      <c r="L27" s="134"/>
      <c r="M27" s="134"/>
      <c r="N27" s="135"/>
      <c r="O27" s="134"/>
      <c r="P27" s="134"/>
      <c r="Q27" s="134" t="str">
        <f t="shared" si="1"/>
        <v>P</v>
      </c>
      <c r="R27" s="134"/>
      <c r="S27" s="134"/>
      <c r="U27" s="98"/>
      <c r="V27" s="98"/>
      <c r="W27" s="98"/>
      <c r="X27" s="100"/>
    </row>
    <row r="28" spans="1:24" ht="51">
      <c r="A28" s="130"/>
      <c r="B28" s="131">
        <f>IF(AND(G28:G28="",G28=""),"",ROW()-17-COUNTBLANK($G$18:G28))</f>
        <v>10</v>
      </c>
      <c r="C28" s="247"/>
      <c r="D28" s="137" t="s">
        <v>120</v>
      </c>
      <c r="E28" s="140"/>
      <c r="F28" s="139" t="s">
        <v>121</v>
      </c>
      <c r="G28" s="84" t="s">
        <v>119</v>
      </c>
      <c r="H28" s="133"/>
      <c r="I28" s="133"/>
      <c r="J28" s="134"/>
      <c r="K28" s="135" t="s">
        <v>95</v>
      </c>
      <c r="L28" s="134"/>
      <c r="M28" s="134"/>
      <c r="N28" s="135"/>
      <c r="O28" s="134"/>
      <c r="P28" s="134"/>
      <c r="Q28" s="134" t="str">
        <f t="shared" si="1"/>
        <v>P</v>
      </c>
      <c r="R28" s="134"/>
      <c r="S28" s="134"/>
      <c r="U28" s="98"/>
      <c r="V28" s="98"/>
      <c r="W28" s="98"/>
      <c r="X28" s="100"/>
    </row>
    <row r="29" spans="1:24" ht="38.25">
      <c r="A29" s="130"/>
      <c r="B29" s="131">
        <f>IF(AND(G29:G29="",G29=""),"",ROW()-17-COUNTBLANK($G$18:G29))</f>
        <v>11</v>
      </c>
      <c r="C29" s="247"/>
      <c r="D29" s="137" t="s">
        <v>122</v>
      </c>
      <c r="E29" s="140"/>
      <c r="F29" s="139" t="s">
        <v>123</v>
      </c>
      <c r="G29" s="84" t="s">
        <v>124</v>
      </c>
      <c r="H29" s="133"/>
      <c r="I29" s="133"/>
      <c r="J29" s="134"/>
      <c r="K29" s="135" t="s">
        <v>95</v>
      </c>
      <c r="L29" s="134"/>
      <c r="M29" s="134"/>
      <c r="N29" s="135"/>
      <c r="O29" s="134"/>
      <c r="P29" s="134"/>
      <c r="Q29" s="134" t="str">
        <f t="shared" si="1"/>
        <v>P</v>
      </c>
      <c r="R29" s="134"/>
      <c r="S29" s="134"/>
      <c r="U29" s="98"/>
      <c r="V29" s="98"/>
      <c r="W29" s="98"/>
      <c r="X29" s="100"/>
    </row>
    <row r="30" spans="1:24" ht="51">
      <c r="A30" s="130"/>
      <c r="B30" s="131">
        <f>IF(AND(G30:G30="",G30=""),"",ROW()-19-COUNTBLANK($G$19:G30))</f>
        <v>11</v>
      </c>
      <c r="C30" s="247" t="s">
        <v>125</v>
      </c>
      <c r="D30" s="137" t="s">
        <v>110</v>
      </c>
      <c r="E30" s="138" t="s">
        <v>111</v>
      </c>
      <c r="F30" s="139" t="s">
        <v>126</v>
      </c>
      <c r="G30" s="84" t="s">
        <v>116</v>
      </c>
      <c r="H30" s="133"/>
      <c r="I30" s="133"/>
      <c r="J30" s="134"/>
      <c r="K30" s="135" t="s">
        <v>95</v>
      </c>
      <c r="L30" s="134"/>
      <c r="M30" s="134"/>
      <c r="N30" s="135"/>
      <c r="O30" s="134"/>
      <c r="P30" s="134"/>
      <c r="Q30" s="134" t="str">
        <f t="shared" si="1"/>
        <v>P</v>
      </c>
      <c r="R30" s="134"/>
      <c r="S30" s="134"/>
      <c r="U30" s="98"/>
      <c r="V30" s="98"/>
      <c r="W30" s="98"/>
      <c r="X30" s="100"/>
    </row>
    <row r="31" spans="1:24" ht="38.25">
      <c r="A31" s="130"/>
      <c r="B31" s="131">
        <f>IF(AND(G31:G31="",G31=""),"",ROW()-19-COUNTBLANK($G$19:G31))</f>
        <v>12</v>
      </c>
      <c r="C31" s="247"/>
      <c r="D31" s="137" t="s">
        <v>114</v>
      </c>
      <c r="E31" s="140" t="s">
        <v>111</v>
      </c>
      <c r="F31" s="139" t="s">
        <v>115</v>
      </c>
      <c r="G31" s="84" t="s">
        <v>116</v>
      </c>
      <c r="H31" s="133"/>
      <c r="I31" s="133"/>
      <c r="J31" s="134"/>
      <c r="K31" s="135" t="s">
        <v>95</v>
      </c>
      <c r="L31" s="134"/>
      <c r="M31" s="134"/>
      <c r="N31" s="135"/>
      <c r="O31" s="134"/>
      <c r="P31" s="134"/>
      <c r="Q31" s="134" t="str">
        <f t="shared" si="1"/>
        <v>P</v>
      </c>
      <c r="R31" s="134"/>
      <c r="S31" s="134"/>
      <c r="U31" s="98"/>
      <c r="V31" s="98"/>
      <c r="W31" s="98"/>
      <c r="X31" s="100"/>
    </row>
    <row r="32" spans="1:24" ht="38.25">
      <c r="A32" s="130"/>
      <c r="B32" s="131">
        <f>IF(AND(G32:G32="",G32=""),"",ROW()-19-COUNTBLANK($G$19:G32))</f>
        <v>13</v>
      </c>
      <c r="C32" s="247"/>
      <c r="D32" s="137" t="s">
        <v>117</v>
      </c>
      <c r="E32" s="140"/>
      <c r="F32" s="139" t="s">
        <v>127</v>
      </c>
      <c r="G32" s="84" t="s">
        <v>119</v>
      </c>
      <c r="H32" s="133"/>
      <c r="I32" s="133"/>
      <c r="J32" s="134"/>
      <c r="K32" s="135" t="s">
        <v>95</v>
      </c>
      <c r="L32" s="134"/>
      <c r="M32" s="134"/>
      <c r="N32" s="135"/>
      <c r="O32" s="134"/>
      <c r="P32" s="134"/>
      <c r="Q32" s="134" t="str">
        <f t="shared" si="1"/>
        <v>P</v>
      </c>
      <c r="R32" s="134"/>
      <c r="S32" s="134"/>
      <c r="U32" s="98"/>
      <c r="V32" s="98"/>
      <c r="W32" s="98"/>
      <c r="X32" s="100"/>
    </row>
    <row r="33" spans="1:24" ht="51">
      <c r="A33" s="130"/>
      <c r="B33" s="131">
        <f>IF(AND(G33:G33="",G33=""),"",ROW()-19-COUNTBLANK($G$19:G33))</f>
        <v>14</v>
      </c>
      <c r="C33" s="247"/>
      <c r="D33" s="137" t="s">
        <v>120</v>
      </c>
      <c r="E33" s="140"/>
      <c r="F33" s="139" t="s">
        <v>128</v>
      </c>
      <c r="G33" s="84" t="s">
        <v>119</v>
      </c>
      <c r="H33" s="133"/>
      <c r="I33" s="133"/>
      <c r="J33" s="134"/>
      <c r="K33" s="135" t="s">
        <v>95</v>
      </c>
      <c r="L33" s="134"/>
      <c r="M33" s="134"/>
      <c r="N33" s="135"/>
      <c r="O33" s="134"/>
      <c r="P33" s="134"/>
      <c r="Q33" s="134" t="str">
        <f t="shared" si="1"/>
        <v>P</v>
      </c>
      <c r="R33" s="134"/>
      <c r="S33" s="134"/>
      <c r="U33" s="98"/>
      <c r="V33" s="98"/>
      <c r="W33" s="98"/>
      <c r="X33" s="100"/>
    </row>
    <row r="34" spans="1:24" ht="38.25">
      <c r="A34" s="130"/>
      <c r="B34" s="131">
        <f>IF(AND(G34:G34="",G34=""),"",ROW()-19-COUNTBLANK($G$19:G34))</f>
        <v>15</v>
      </c>
      <c r="C34" s="247"/>
      <c r="D34" s="137" t="s">
        <v>122</v>
      </c>
      <c r="E34" s="140"/>
      <c r="F34" s="139" t="s">
        <v>123</v>
      </c>
      <c r="G34" s="84" t="s">
        <v>124</v>
      </c>
      <c r="H34" s="133"/>
      <c r="I34" s="133"/>
      <c r="J34" s="134"/>
      <c r="K34" s="135" t="s">
        <v>95</v>
      </c>
      <c r="L34" s="134"/>
      <c r="M34" s="134"/>
      <c r="N34" s="135"/>
      <c r="O34" s="134"/>
      <c r="P34" s="134"/>
      <c r="Q34" s="134" t="str">
        <f t="shared" si="1"/>
        <v>P</v>
      </c>
      <c r="R34" s="134"/>
      <c r="S34" s="134"/>
      <c r="U34" s="98"/>
      <c r="V34" s="98"/>
      <c r="W34" s="98"/>
      <c r="X34" s="100"/>
    </row>
    <row r="35" spans="1:24" ht="51">
      <c r="A35" s="130"/>
      <c r="B35" s="131">
        <f>IF(AND(G35:G35="",G35=""),"",ROW()-19-COUNTBLANK($G$19:G35))</f>
        <v>16</v>
      </c>
      <c r="C35" s="247" t="s">
        <v>129</v>
      </c>
      <c r="D35" s="137" t="s">
        <v>110</v>
      </c>
      <c r="E35" s="138" t="s">
        <v>111</v>
      </c>
      <c r="F35" s="139" t="s">
        <v>112</v>
      </c>
      <c r="G35" s="84" t="s">
        <v>116</v>
      </c>
      <c r="H35" s="133"/>
      <c r="I35" s="133"/>
      <c r="J35" s="134"/>
      <c r="K35" s="135" t="s">
        <v>95</v>
      </c>
      <c r="L35" s="135"/>
      <c r="M35" s="134"/>
      <c r="N35" s="135"/>
      <c r="O35" s="134"/>
      <c r="P35" s="134"/>
      <c r="Q35" s="134" t="str">
        <f t="shared" si="1"/>
        <v>P</v>
      </c>
      <c r="R35" s="134"/>
      <c r="S35" s="134"/>
      <c r="U35" s="98"/>
      <c r="V35" s="98"/>
      <c r="W35" s="98"/>
      <c r="X35" s="100"/>
    </row>
    <row r="36" spans="1:24" ht="38.25">
      <c r="A36" s="130"/>
      <c r="B36" s="131">
        <f>IF(AND(G36:G36="",G36=""),"",ROW()-19-COUNTBLANK($G$19:G36))</f>
        <v>17</v>
      </c>
      <c r="C36" s="247"/>
      <c r="D36" s="137" t="s">
        <v>114</v>
      </c>
      <c r="E36" s="140" t="s">
        <v>111</v>
      </c>
      <c r="F36" s="139" t="s">
        <v>130</v>
      </c>
      <c r="G36" s="84" t="s">
        <v>116</v>
      </c>
      <c r="H36" s="133"/>
      <c r="I36" s="133"/>
      <c r="J36" s="134"/>
      <c r="K36" s="135" t="s">
        <v>95</v>
      </c>
      <c r="L36" s="135"/>
      <c r="M36" s="134"/>
      <c r="N36" s="135"/>
      <c r="O36" s="134"/>
      <c r="P36" s="134"/>
      <c r="Q36" s="134" t="str">
        <f t="shared" si="1"/>
        <v>P</v>
      </c>
      <c r="R36" s="134"/>
      <c r="S36" s="134"/>
      <c r="U36" s="98"/>
      <c r="V36" s="98"/>
      <c r="W36" s="98"/>
      <c r="X36" s="100"/>
    </row>
    <row r="37" spans="1:24" ht="38.25">
      <c r="A37" s="130"/>
      <c r="B37" s="131">
        <f>IF(AND(G37:G37="",G37=""),"",ROW()-19-COUNTBLANK($G$19:G37))</f>
        <v>18</v>
      </c>
      <c r="C37" s="247"/>
      <c r="D37" s="137" t="s">
        <v>117</v>
      </c>
      <c r="E37" s="140"/>
      <c r="F37" s="139" t="s">
        <v>118</v>
      </c>
      <c r="G37" s="84" t="s">
        <v>119</v>
      </c>
      <c r="H37" s="133"/>
      <c r="I37" s="133"/>
      <c r="J37" s="134"/>
      <c r="K37" s="135" t="s">
        <v>95</v>
      </c>
      <c r="L37" s="135"/>
      <c r="M37" s="134"/>
      <c r="N37" s="135"/>
      <c r="O37" s="134"/>
      <c r="P37" s="134"/>
      <c r="Q37" s="134" t="str">
        <f t="shared" si="1"/>
        <v>P</v>
      </c>
      <c r="R37" s="134"/>
      <c r="S37" s="134"/>
      <c r="U37" s="98"/>
      <c r="V37" s="98"/>
      <c r="W37" s="98"/>
      <c r="X37" s="100"/>
    </row>
    <row r="38" spans="1:24" ht="51">
      <c r="A38" s="130"/>
      <c r="B38" s="131">
        <f>IF(AND(G38:G38="",G38=""),"",ROW()-19-COUNTBLANK($G$19:G38))</f>
        <v>19</v>
      </c>
      <c r="C38" s="247"/>
      <c r="D38" s="137" t="s">
        <v>120</v>
      </c>
      <c r="E38" s="140"/>
      <c r="F38" s="139" t="s">
        <v>128</v>
      </c>
      <c r="G38" s="84" t="s">
        <v>119</v>
      </c>
      <c r="H38" s="133"/>
      <c r="I38" s="133"/>
      <c r="J38" s="134"/>
      <c r="K38" s="135" t="s">
        <v>95</v>
      </c>
      <c r="L38" s="135"/>
      <c r="M38" s="134"/>
      <c r="N38" s="135"/>
      <c r="O38" s="134"/>
      <c r="P38" s="134"/>
      <c r="Q38" s="134" t="str">
        <f t="shared" si="1"/>
        <v>P</v>
      </c>
      <c r="R38" s="134"/>
      <c r="S38" s="134"/>
      <c r="U38" s="98"/>
      <c r="V38" s="98"/>
      <c r="W38" s="98"/>
      <c r="X38" s="100"/>
    </row>
    <row r="39" spans="1:24" ht="38.25">
      <c r="A39" s="130"/>
      <c r="B39" s="131">
        <f>IF(AND(G39:G39="",G39=""),"",ROW()-19-COUNTBLANK($G$19:G39))</f>
        <v>20</v>
      </c>
      <c r="C39" s="247"/>
      <c r="D39" s="137" t="s">
        <v>122</v>
      </c>
      <c r="E39" s="140"/>
      <c r="F39" s="139" t="s">
        <v>123</v>
      </c>
      <c r="G39" s="84" t="s">
        <v>124</v>
      </c>
      <c r="H39" s="133"/>
      <c r="I39" s="133"/>
      <c r="J39" s="134"/>
      <c r="K39" s="135" t="s">
        <v>95</v>
      </c>
      <c r="L39" s="134"/>
      <c r="M39" s="134"/>
      <c r="N39" s="135"/>
      <c r="O39" s="134"/>
      <c r="P39" s="134"/>
      <c r="Q39" s="134" t="str">
        <f t="shared" si="1"/>
        <v>P</v>
      </c>
      <c r="R39" s="134"/>
      <c r="S39" s="134"/>
      <c r="U39" s="98"/>
      <c r="V39" s="98"/>
      <c r="W39" s="98"/>
      <c r="X39" s="100"/>
    </row>
    <row r="40" spans="1:24" ht="15.75">
      <c r="A40" s="91"/>
      <c r="B40" s="131" t="str">
        <f>IF(AND(G40:G40="",G40=""),"",ROW()-19-COUNTBLANK($G$19:G40))</f>
        <v/>
      </c>
      <c r="C40" s="106" t="s">
        <v>131</v>
      </c>
      <c r="D40" s="101"/>
      <c r="E40" s="80"/>
      <c r="F40" s="70"/>
      <c r="G40" s="70"/>
      <c r="H40" s="72"/>
      <c r="I40" s="72"/>
      <c r="J40" s="98"/>
      <c r="K40" s="135" t="s">
        <v>95</v>
      </c>
      <c r="L40" s="98"/>
      <c r="M40" s="98"/>
      <c r="N40" s="99"/>
      <c r="O40" s="98"/>
      <c r="P40" s="98"/>
      <c r="Q40" s="134" t="str">
        <f t="shared" si="1"/>
        <v>P</v>
      </c>
      <c r="R40" s="98"/>
      <c r="S40" s="98"/>
      <c r="T40" s="98"/>
      <c r="U40" s="98"/>
      <c r="V40" s="98"/>
      <c r="W40" s="98"/>
      <c r="X40" s="100"/>
    </row>
    <row r="41" spans="1:24" ht="15.75">
      <c r="A41" s="91"/>
      <c r="B41" s="131" t="str">
        <f>IF(AND(G41:G41="",G41=""),"",ROW()-19-COUNTBLANK($G$19:G41))</f>
        <v/>
      </c>
      <c r="C41" s="107" t="s">
        <v>132</v>
      </c>
      <c r="D41" s="129" t="s">
        <v>133</v>
      </c>
      <c r="E41" s="81"/>
      <c r="F41" s="70"/>
      <c r="G41" s="70"/>
      <c r="H41" s="72"/>
      <c r="I41" s="72"/>
      <c r="J41" s="98"/>
      <c r="K41" s="135" t="s">
        <v>95</v>
      </c>
      <c r="L41" s="98"/>
      <c r="M41" s="98"/>
      <c r="N41" s="99"/>
      <c r="O41" s="98"/>
      <c r="P41" s="98"/>
      <c r="Q41" s="134" t="str">
        <f t="shared" si="1"/>
        <v>P</v>
      </c>
      <c r="R41" s="98"/>
      <c r="S41" s="98"/>
      <c r="T41" s="98"/>
      <c r="U41" s="98"/>
      <c r="V41" s="98"/>
      <c r="W41" s="98"/>
      <c r="X41" s="100"/>
    </row>
    <row r="42" spans="1:24" ht="15.75">
      <c r="A42" s="91"/>
      <c r="B42" s="131" t="str">
        <f>IF(AND(G42:G42="",G42=""),"",ROW()-19-COUNTBLANK($G$19:G42))</f>
        <v/>
      </c>
      <c r="C42" s="108"/>
      <c r="D42" s="129" t="s">
        <v>134</v>
      </c>
      <c r="E42" s="81"/>
      <c r="F42" s="70"/>
      <c r="G42" s="70"/>
      <c r="H42" s="72"/>
      <c r="I42" s="72"/>
      <c r="J42" s="98"/>
      <c r="K42" s="135" t="s">
        <v>95</v>
      </c>
      <c r="L42" s="98"/>
      <c r="M42" s="98"/>
      <c r="N42" s="99"/>
      <c r="O42" s="98"/>
      <c r="P42" s="98"/>
      <c r="Q42" s="134" t="str">
        <f t="shared" si="1"/>
        <v>P</v>
      </c>
      <c r="R42" s="98"/>
      <c r="S42" s="98"/>
      <c r="T42" s="98"/>
      <c r="U42" s="98"/>
      <c r="V42" s="98"/>
      <c r="W42" s="98"/>
      <c r="X42" s="100"/>
    </row>
    <row r="43" spans="1:24" ht="15.75">
      <c r="A43" s="91"/>
      <c r="B43" s="131" t="str">
        <f>IF(AND(G43:G43="",G43=""),"",ROW()-19-COUNTBLANK($G$19:G43))</f>
        <v/>
      </c>
      <c r="C43" s="168" t="s">
        <v>135</v>
      </c>
      <c r="D43" s="129"/>
      <c r="E43" s="81"/>
      <c r="F43" s="70"/>
      <c r="G43" s="70"/>
      <c r="H43" s="72"/>
      <c r="I43" s="72"/>
      <c r="J43" s="98"/>
      <c r="K43" s="135" t="s">
        <v>95</v>
      </c>
      <c r="L43" s="98"/>
      <c r="M43" s="98"/>
      <c r="N43" s="99"/>
      <c r="O43" s="98"/>
      <c r="P43" s="98"/>
      <c r="Q43" s="134" t="str">
        <f t="shared" si="1"/>
        <v>P</v>
      </c>
      <c r="R43" s="98"/>
      <c r="S43" s="98"/>
      <c r="T43" s="98"/>
      <c r="U43" s="98"/>
      <c r="V43" s="98"/>
      <c r="W43" s="98"/>
      <c r="X43" s="100"/>
    </row>
    <row r="44" spans="1:24" ht="48" customHeight="1">
      <c r="A44" s="91"/>
      <c r="B44" s="131" t="str">
        <f>IF(AND(G44:G44="",G44=""),"",ROW()-19-COUNTBLANK($G$19:G44))</f>
        <v/>
      </c>
      <c r="C44" s="108" t="s">
        <v>136</v>
      </c>
      <c r="D44" s="179"/>
      <c r="E44" s="81"/>
      <c r="F44" s="151"/>
      <c r="G44" s="151"/>
      <c r="H44" s="72"/>
      <c r="I44" s="72"/>
      <c r="J44" s="98"/>
      <c r="K44" s="135" t="s">
        <v>95</v>
      </c>
      <c r="L44" s="98"/>
      <c r="M44" s="98"/>
      <c r="N44" s="99"/>
      <c r="O44" s="98"/>
      <c r="P44" s="98"/>
      <c r="Q44" s="134" t="str">
        <f t="shared" si="1"/>
        <v>P</v>
      </c>
      <c r="R44" s="98"/>
      <c r="S44" s="98"/>
      <c r="T44" s="98"/>
      <c r="U44" s="98"/>
      <c r="V44" s="98"/>
      <c r="W44" s="98"/>
      <c r="X44" s="100"/>
    </row>
    <row r="45" spans="1:24" ht="73.5" customHeight="1">
      <c r="A45" s="91"/>
      <c r="B45" s="131">
        <f>IF(AND(G45:G45="",G45=""),"",ROW()-19-COUNTBLANK($G$19:G45))</f>
        <v>21</v>
      </c>
      <c r="C45" s="253" t="s">
        <v>137</v>
      </c>
      <c r="D45" s="178" t="s">
        <v>138</v>
      </c>
      <c r="E45" s="178"/>
      <c r="F45" s="178"/>
      <c r="G45" s="178" t="s">
        <v>139</v>
      </c>
      <c r="H45" s="180"/>
      <c r="I45" s="72"/>
      <c r="J45" s="98"/>
      <c r="K45" s="135" t="s">
        <v>95</v>
      </c>
      <c r="L45" s="98"/>
      <c r="M45" s="98"/>
      <c r="N45" s="99"/>
      <c r="O45" s="98"/>
      <c r="P45" s="98"/>
      <c r="Q45" s="134" t="str">
        <f t="shared" si="1"/>
        <v>P</v>
      </c>
      <c r="R45" s="98"/>
      <c r="S45" s="98"/>
      <c r="T45" s="98"/>
      <c r="U45" s="98"/>
      <c r="V45" s="98"/>
      <c r="W45" s="98"/>
      <c r="X45" s="100"/>
    </row>
    <row r="46" spans="1:24" ht="81.75" customHeight="1">
      <c r="A46" s="91"/>
      <c r="B46" s="131">
        <f>IF(AND(G46:G46="",G46=""),"",ROW()-19-COUNTBLANK($G$19:G46))</f>
        <v>22</v>
      </c>
      <c r="C46" s="253"/>
      <c r="D46" s="178" t="s">
        <v>140</v>
      </c>
      <c r="E46" s="178"/>
      <c r="F46" s="178"/>
      <c r="G46" s="178" t="s">
        <v>141</v>
      </c>
      <c r="H46" s="180"/>
      <c r="I46" s="72"/>
      <c r="J46" s="98"/>
      <c r="K46" s="135" t="s">
        <v>95</v>
      </c>
      <c r="L46" s="98"/>
      <c r="M46" s="98"/>
      <c r="N46" s="99"/>
      <c r="O46" s="98"/>
      <c r="P46" s="98"/>
      <c r="Q46" s="134" t="str">
        <f t="shared" si="1"/>
        <v>P</v>
      </c>
      <c r="R46" s="98"/>
      <c r="S46" s="98"/>
      <c r="T46" s="98"/>
      <c r="U46" s="98"/>
      <c r="V46" s="98"/>
      <c r="W46" s="98"/>
      <c r="X46" s="100"/>
    </row>
    <row r="47" spans="1:24" ht="15.75">
      <c r="A47" s="91"/>
      <c r="B47" s="131" t="str">
        <f>IF(AND(G47:G47="",G47=""),"",ROW()-19-COUNTBLANK($G$19:G47))</f>
        <v/>
      </c>
      <c r="C47" s="181" t="s">
        <v>142</v>
      </c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  <c r="W47" s="182"/>
      <c r="X47" s="182"/>
    </row>
    <row r="48" spans="1:24" s="193" customFormat="1" ht="15.75">
      <c r="A48" s="91"/>
      <c r="B48" s="190" t="str">
        <f>IF(AND(G48:G48="",G48=""),"",ROW()-19-COUNTBLANK($G$19:G48))</f>
        <v/>
      </c>
      <c r="C48" s="191" t="s">
        <v>143</v>
      </c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</row>
    <row r="49" spans="1:24" ht="76.5">
      <c r="A49" s="91"/>
      <c r="B49" s="131">
        <f>IF(AND(G49:G49="",G49=""),"",ROW()-19-COUNTBLANK($G$19:G49))</f>
        <v>23</v>
      </c>
      <c r="C49" s="251" t="s">
        <v>144</v>
      </c>
      <c r="D49" s="151" t="s">
        <v>145</v>
      </c>
      <c r="E49" s="70"/>
      <c r="F49" s="70" t="s">
        <v>146</v>
      </c>
      <c r="G49" s="152" t="s">
        <v>147</v>
      </c>
      <c r="H49" s="72"/>
      <c r="I49" s="72"/>
      <c r="J49" s="98"/>
      <c r="K49" s="135" t="s">
        <v>95</v>
      </c>
      <c r="L49" s="98"/>
      <c r="M49" s="98"/>
      <c r="N49" s="99"/>
      <c r="O49" s="98"/>
      <c r="P49" s="98"/>
      <c r="Q49" s="134" t="str">
        <f t="shared" si="1"/>
        <v>P</v>
      </c>
      <c r="R49" s="98"/>
      <c r="S49" s="98"/>
      <c r="T49" s="98"/>
      <c r="U49" s="98"/>
      <c r="V49" s="98"/>
      <c r="W49" s="98"/>
      <c r="X49" s="100"/>
    </row>
    <row r="50" spans="1:24" ht="93.75" customHeight="1">
      <c r="A50" s="91"/>
      <c r="B50" s="131">
        <f>IF(AND(G50:G50="",G50=""),"",ROW()-19-COUNTBLANK($G$19:G50))</f>
        <v>24</v>
      </c>
      <c r="C50" s="252"/>
      <c r="D50" s="151" t="s">
        <v>148</v>
      </c>
      <c r="E50" s="70"/>
      <c r="F50" s="70" t="s">
        <v>146</v>
      </c>
      <c r="G50" s="152" t="s">
        <v>149</v>
      </c>
      <c r="H50" s="72"/>
      <c r="I50" s="72"/>
      <c r="J50" s="98"/>
      <c r="K50" s="135" t="s">
        <v>95</v>
      </c>
      <c r="L50" s="98"/>
      <c r="M50" s="98"/>
      <c r="N50" s="99"/>
      <c r="O50" s="98"/>
      <c r="P50" s="98"/>
      <c r="Q50" s="134" t="str">
        <f t="shared" si="1"/>
        <v>P</v>
      </c>
      <c r="R50" s="98"/>
      <c r="S50" s="98"/>
      <c r="T50" s="98"/>
      <c r="U50" s="98"/>
      <c r="V50" s="98"/>
      <c r="W50" s="98"/>
      <c r="X50" s="100"/>
    </row>
    <row r="51" spans="1:24" ht="63.75">
      <c r="A51" s="91"/>
      <c r="B51" s="131">
        <f>IF(AND(G51:G51="",G51=""),"",ROW()-19-COUNTBLANK($G$19:G51))</f>
        <v>25</v>
      </c>
      <c r="C51" s="252"/>
      <c r="D51" s="151" t="s">
        <v>150</v>
      </c>
      <c r="E51" s="70"/>
      <c r="F51" s="70" t="s">
        <v>146</v>
      </c>
      <c r="G51" s="177" t="s">
        <v>151</v>
      </c>
      <c r="H51" s="72"/>
      <c r="I51" s="72"/>
      <c r="J51" s="98"/>
      <c r="K51" s="135" t="s">
        <v>95</v>
      </c>
      <c r="L51" s="98"/>
      <c r="M51" s="98"/>
      <c r="N51" s="99"/>
      <c r="O51" s="98"/>
      <c r="P51" s="98"/>
      <c r="Q51" s="134" t="str">
        <f t="shared" si="1"/>
        <v>P</v>
      </c>
      <c r="R51" s="98"/>
      <c r="S51" s="98"/>
      <c r="T51" s="98"/>
      <c r="U51" s="98"/>
      <c r="V51" s="98"/>
      <c r="W51" s="98"/>
      <c r="X51" s="100"/>
    </row>
    <row r="52" spans="1:24" ht="36">
      <c r="A52" s="91"/>
      <c r="B52" s="131">
        <f>IF(AND(G53:G53="",G53=""),"",ROW()-19-COUNTBLANK($G$19:G53))</f>
        <v>26</v>
      </c>
      <c r="C52" s="252"/>
      <c r="D52" s="231" t="s">
        <v>152</v>
      </c>
      <c r="E52" s="84" t="s">
        <v>153</v>
      </c>
      <c r="F52" s="70" t="s">
        <v>146</v>
      </c>
      <c r="G52" s="5" t="s">
        <v>154</v>
      </c>
      <c r="H52" s="72"/>
      <c r="I52" s="72"/>
      <c r="J52" s="98"/>
      <c r="K52" s="135" t="s">
        <v>95</v>
      </c>
      <c r="L52" s="98"/>
      <c r="M52" s="98"/>
      <c r="N52" s="99"/>
      <c r="O52" s="98"/>
      <c r="P52" s="98"/>
      <c r="Q52" s="134" t="str">
        <f t="shared" si="1"/>
        <v>P</v>
      </c>
      <c r="R52" s="98"/>
      <c r="S52" s="98"/>
      <c r="T52" s="98"/>
      <c r="U52" s="98"/>
      <c r="V52" s="98"/>
      <c r="W52" s="98"/>
      <c r="X52" s="100"/>
    </row>
    <row r="53" spans="1:24" ht="51">
      <c r="A53" s="91"/>
      <c r="B53" s="131">
        <f>IF(AND(G54:G54="",G54=""),"",ROW()-19-COUNTBLANK($G$19:G54))</f>
        <v>27</v>
      </c>
      <c r="C53" s="252"/>
      <c r="D53" s="232"/>
      <c r="E53" s="84" t="s">
        <v>155</v>
      </c>
      <c r="F53" s="70" t="s">
        <v>146</v>
      </c>
      <c r="G53" s="152" t="s">
        <v>156</v>
      </c>
      <c r="H53" s="72"/>
      <c r="I53" s="72"/>
      <c r="J53" s="98"/>
      <c r="K53" s="135" t="s">
        <v>95</v>
      </c>
      <c r="L53" s="98"/>
      <c r="M53" s="98"/>
      <c r="N53" s="99"/>
      <c r="O53" s="98"/>
      <c r="P53" s="98"/>
      <c r="Q53" s="134" t="str">
        <f t="shared" si="1"/>
        <v>P</v>
      </c>
      <c r="R53" s="98"/>
      <c r="S53" s="98"/>
      <c r="T53" s="98"/>
      <c r="U53" s="98"/>
      <c r="V53" s="98"/>
      <c r="W53" s="98"/>
      <c r="X53" s="100"/>
    </row>
    <row r="54" spans="1:24" ht="85.5" customHeight="1">
      <c r="A54" s="91"/>
      <c r="B54" s="131">
        <f>IF(AND(G54:G54="",G54=""),"",ROW()-19-COUNTBLANK($G$19:G54))</f>
        <v>28</v>
      </c>
      <c r="C54" s="252"/>
      <c r="D54" s="151" t="s">
        <v>157</v>
      </c>
      <c r="E54" s="70"/>
      <c r="F54" s="70" t="s">
        <v>146</v>
      </c>
      <c r="G54" s="152" t="s">
        <v>158</v>
      </c>
      <c r="H54" s="72"/>
      <c r="I54" s="72"/>
      <c r="J54" s="98"/>
      <c r="K54" s="135" t="s">
        <v>95</v>
      </c>
      <c r="L54" s="98"/>
      <c r="M54" s="98"/>
      <c r="N54" s="99"/>
      <c r="O54" s="98"/>
      <c r="P54" s="98"/>
      <c r="Q54" s="134" t="str">
        <f t="shared" si="1"/>
        <v>P</v>
      </c>
      <c r="R54" s="98"/>
      <c r="S54" s="98"/>
      <c r="T54" s="98"/>
      <c r="U54" s="98"/>
      <c r="V54" s="98"/>
      <c r="W54" s="98"/>
      <c r="X54" s="100"/>
    </row>
    <row r="55" spans="1:24" s="176" customFormat="1" ht="51">
      <c r="A55" s="169"/>
      <c r="B55" s="131">
        <f>IF(AND(G55:G55="",G55=""),"",ROW()-19-COUNTBLANK($G$19:G55))</f>
        <v>29</v>
      </c>
      <c r="C55" s="252"/>
      <c r="D55" s="170" t="s">
        <v>159</v>
      </c>
      <c r="E55" s="171"/>
      <c r="F55" s="171" t="s">
        <v>146</v>
      </c>
      <c r="G55" s="184" t="s">
        <v>160</v>
      </c>
      <c r="H55" s="172"/>
      <c r="I55" s="172"/>
      <c r="J55" s="173"/>
      <c r="K55" s="135" t="s">
        <v>95</v>
      </c>
      <c r="L55" s="173"/>
      <c r="M55" s="173"/>
      <c r="N55" s="174"/>
      <c r="O55" s="173"/>
      <c r="P55" s="173"/>
      <c r="Q55" s="134" t="str">
        <f t="shared" si="1"/>
        <v>P</v>
      </c>
      <c r="R55" s="173"/>
      <c r="S55" s="173"/>
      <c r="T55" s="173"/>
      <c r="U55" s="173"/>
      <c r="V55" s="173"/>
      <c r="W55" s="173"/>
      <c r="X55" s="175"/>
    </row>
    <row r="56" spans="1:24" ht="89.25" customHeight="1">
      <c r="A56" s="91"/>
      <c r="B56" s="131">
        <f>IF(AND(G56:G56="",G56=""),"",ROW()-19-COUNTBLANK($G$19:G56))</f>
        <v>30</v>
      </c>
      <c r="C56" s="252"/>
      <c r="D56" s="151" t="s">
        <v>161</v>
      </c>
      <c r="E56" s="70"/>
      <c r="F56" s="70" t="s">
        <v>146</v>
      </c>
      <c r="G56" s="183" t="s">
        <v>162</v>
      </c>
      <c r="H56" s="72"/>
      <c r="I56" s="72"/>
      <c r="J56" s="98"/>
      <c r="K56" s="135" t="s">
        <v>95</v>
      </c>
      <c r="L56" s="98"/>
      <c r="M56" s="98"/>
      <c r="N56" s="99"/>
      <c r="O56" s="98"/>
      <c r="P56" s="98"/>
      <c r="Q56" s="134" t="str">
        <f t="shared" si="1"/>
        <v>P</v>
      </c>
      <c r="R56" s="98"/>
      <c r="S56" s="98"/>
      <c r="T56" s="98"/>
      <c r="U56" s="98"/>
      <c r="V56" s="98"/>
      <c r="W56" s="98"/>
      <c r="X56" s="100"/>
    </row>
    <row r="57" spans="1:24" ht="76.5">
      <c r="A57" s="91"/>
      <c r="B57" s="131">
        <f>IF(AND(G57:G57="",G57=""),"",ROW()-19-COUNTBLANK($G$19:G57))</f>
        <v>31</v>
      </c>
      <c r="C57" s="251" t="s">
        <v>163</v>
      </c>
      <c r="D57" s="151" t="s">
        <v>145</v>
      </c>
      <c r="E57" s="70"/>
      <c r="F57" s="70" t="s">
        <v>146</v>
      </c>
      <c r="G57" s="84" t="s">
        <v>164</v>
      </c>
      <c r="H57" s="72"/>
      <c r="I57" s="72"/>
      <c r="J57" s="98"/>
      <c r="K57" s="135" t="s">
        <v>95</v>
      </c>
      <c r="L57" s="98"/>
      <c r="M57" s="98"/>
      <c r="N57" s="99"/>
      <c r="O57" s="98"/>
      <c r="P57" s="98"/>
      <c r="Q57" s="134" t="str">
        <f t="shared" si="1"/>
        <v>P</v>
      </c>
      <c r="R57" s="98"/>
      <c r="S57" s="98"/>
      <c r="T57" s="98"/>
      <c r="U57" s="98"/>
      <c r="V57" s="98"/>
      <c r="W57" s="98"/>
      <c r="X57" s="100"/>
    </row>
    <row r="58" spans="1:24" ht="76.5">
      <c r="A58" s="91"/>
      <c r="B58" s="131">
        <f>IF(AND(G58:G58="",G58=""),"",ROW()-19-COUNTBLANK($G$19:G58))</f>
        <v>32</v>
      </c>
      <c r="C58" s="252"/>
      <c r="D58" s="151" t="s">
        <v>148</v>
      </c>
      <c r="E58" s="70"/>
      <c r="F58" s="70" t="s">
        <v>146</v>
      </c>
      <c r="G58" s="84" t="s">
        <v>165</v>
      </c>
      <c r="H58" s="72"/>
      <c r="I58" s="72"/>
      <c r="J58" s="98"/>
      <c r="K58" s="135" t="s">
        <v>95</v>
      </c>
      <c r="L58" s="98"/>
      <c r="M58" s="98"/>
      <c r="N58" s="99"/>
      <c r="O58" s="98"/>
      <c r="P58" s="98"/>
      <c r="Q58" s="134" t="str">
        <f t="shared" si="1"/>
        <v>P</v>
      </c>
      <c r="R58" s="98"/>
      <c r="S58" s="98"/>
      <c r="T58" s="98"/>
      <c r="U58" s="98"/>
      <c r="V58" s="98"/>
      <c r="W58" s="98"/>
      <c r="X58" s="100"/>
    </row>
    <row r="59" spans="1:24" ht="63.75">
      <c r="A59" s="91"/>
      <c r="B59" s="131">
        <f>IF(AND(G59:G59="",G59=""),"",ROW()-19-COUNTBLANK($G$19:G59))</f>
        <v>33</v>
      </c>
      <c r="C59" s="252"/>
      <c r="D59" s="151" t="s">
        <v>150</v>
      </c>
      <c r="E59" s="70"/>
      <c r="F59" s="70" t="s">
        <v>146</v>
      </c>
      <c r="G59" s="93" t="s">
        <v>166</v>
      </c>
      <c r="H59" s="72"/>
      <c r="I59" s="72"/>
      <c r="J59" s="98"/>
      <c r="K59" s="135" t="s">
        <v>95</v>
      </c>
      <c r="L59" s="98"/>
      <c r="M59" s="98"/>
      <c r="N59" s="99"/>
      <c r="O59" s="98"/>
      <c r="P59" s="98"/>
      <c r="Q59" s="134" t="str">
        <f t="shared" si="1"/>
        <v>P</v>
      </c>
      <c r="R59" s="98"/>
      <c r="S59" s="98"/>
      <c r="T59" s="98"/>
      <c r="U59" s="98"/>
      <c r="V59" s="98"/>
      <c r="W59" s="98"/>
      <c r="X59" s="100"/>
    </row>
    <row r="60" spans="1:24" ht="36">
      <c r="A60" s="91"/>
      <c r="B60" s="131">
        <f>IF(AND(G61:G61="",G61=""),"",ROW()-19-COUNTBLANK($G$19:G61))</f>
        <v>34</v>
      </c>
      <c r="C60" s="252"/>
      <c r="D60" s="231" t="s">
        <v>152</v>
      </c>
      <c r="E60" s="84" t="s">
        <v>153</v>
      </c>
      <c r="F60" s="70" t="s">
        <v>146</v>
      </c>
      <c r="G60" s="5" t="s">
        <v>154</v>
      </c>
      <c r="H60" s="72"/>
      <c r="I60" s="72"/>
      <c r="J60" s="98"/>
      <c r="K60" s="135" t="s">
        <v>95</v>
      </c>
      <c r="L60" s="98"/>
      <c r="M60" s="98"/>
      <c r="N60" s="99"/>
      <c r="O60" s="98"/>
      <c r="P60" s="98"/>
      <c r="Q60" s="134" t="str">
        <f t="shared" si="1"/>
        <v>P</v>
      </c>
      <c r="R60" s="98"/>
      <c r="S60" s="98"/>
      <c r="T60" s="98"/>
      <c r="U60" s="98"/>
      <c r="V60" s="98"/>
      <c r="W60" s="98"/>
      <c r="X60" s="100"/>
    </row>
    <row r="61" spans="1:24" ht="51">
      <c r="A61" s="91"/>
      <c r="B61" s="131">
        <f>IF(AND(G62:G62="",G62=""),"",ROW()-19-COUNTBLANK($G$19:G62))</f>
        <v>35</v>
      </c>
      <c r="C61" s="252"/>
      <c r="D61" s="232"/>
      <c r="E61" s="84" t="s">
        <v>155</v>
      </c>
      <c r="F61" s="70" t="s">
        <v>146</v>
      </c>
      <c r="G61" s="152" t="s">
        <v>156</v>
      </c>
      <c r="H61" s="72"/>
      <c r="I61" s="72"/>
      <c r="J61" s="98"/>
      <c r="K61" s="135" t="s">
        <v>95</v>
      </c>
      <c r="L61" s="98"/>
      <c r="M61" s="98"/>
      <c r="N61" s="99"/>
      <c r="O61" s="98"/>
      <c r="P61" s="98"/>
      <c r="Q61" s="134" t="str">
        <f t="shared" si="1"/>
        <v>P</v>
      </c>
      <c r="R61" s="98"/>
      <c r="S61" s="98"/>
      <c r="T61" s="98"/>
      <c r="U61" s="98"/>
      <c r="V61" s="98"/>
      <c r="W61" s="98"/>
      <c r="X61" s="100"/>
    </row>
    <row r="62" spans="1:24" ht="63.75">
      <c r="A62" s="91"/>
      <c r="B62" s="131">
        <f>IF(AND(G62:G62="",G62=""),"",ROW()-19-COUNTBLANK($G$19:G62))</f>
        <v>36</v>
      </c>
      <c r="C62" s="252"/>
      <c r="D62" s="151" t="s">
        <v>157</v>
      </c>
      <c r="E62" s="70"/>
      <c r="F62" s="70" t="s">
        <v>146</v>
      </c>
      <c r="G62" s="152" t="s">
        <v>167</v>
      </c>
      <c r="H62" s="72"/>
      <c r="I62" s="72"/>
      <c r="J62" s="98"/>
      <c r="K62" s="135" t="s">
        <v>95</v>
      </c>
      <c r="L62" s="98"/>
      <c r="M62" s="98"/>
      <c r="N62" s="99"/>
      <c r="O62" s="98"/>
      <c r="P62" s="98"/>
      <c r="Q62" s="134" t="str">
        <f t="shared" si="1"/>
        <v>P</v>
      </c>
      <c r="R62" s="98"/>
      <c r="S62" s="98"/>
      <c r="T62" s="98"/>
      <c r="U62" s="98"/>
      <c r="V62" s="98"/>
      <c r="W62" s="98"/>
      <c r="X62" s="100"/>
    </row>
    <row r="63" spans="1:24" s="128" customFormat="1" ht="51">
      <c r="A63" s="122"/>
      <c r="B63" s="131">
        <f>IF(AND(G63:G63="",G63=""),"",ROW()-19-COUNTBLANK($G$19:G63))</f>
        <v>37</v>
      </c>
      <c r="C63" s="252"/>
      <c r="D63" s="188" t="s">
        <v>159</v>
      </c>
      <c r="E63" s="123"/>
      <c r="F63" s="70" t="s">
        <v>146</v>
      </c>
      <c r="G63" s="84" t="s">
        <v>168</v>
      </c>
      <c r="H63" s="124"/>
      <c r="I63" s="124"/>
      <c r="J63" s="125"/>
      <c r="K63" s="135" t="s">
        <v>95</v>
      </c>
      <c r="L63" s="98"/>
      <c r="M63" s="125"/>
      <c r="N63" s="126"/>
      <c r="O63" s="125"/>
      <c r="P63" s="125"/>
      <c r="Q63" s="134" t="str">
        <f t="shared" si="1"/>
        <v>P</v>
      </c>
      <c r="R63" s="125"/>
      <c r="S63" s="125"/>
      <c r="T63" s="125"/>
      <c r="U63" s="125"/>
      <c r="V63" s="125"/>
      <c r="W63" s="125"/>
      <c r="X63" s="127"/>
    </row>
    <row r="64" spans="1:24" ht="90" customHeight="1">
      <c r="A64" s="91"/>
      <c r="B64" s="131">
        <f>IF(AND(G64:G64="",G64=""),"",ROW()-19-COUNTBLANK($G$19:G64))</f>
        <v>38</v>
      </c>
      <c r="C64" s="252"/>
      <c r="D64" s="151" t="s">
        <v>161</v>
      </c>
      <c r="E64" s="70"/>
      <c r="F64" s="70" t="s">
        <v>146</v>
      </c>
      <c r="G64" s="153" t="s">
        <v>169</v>
      </c>
      <c r="H64" s="72"/>
      <c r="I64" s="72"/>
      <c r="J64" s="98"/>
      <c r="K64" s="135" t="s">
        <v>95</v>
      </c>
      <c r="L64" s="98"/>
      <c r="M64" s="98"/>
      <c r="N64" s="99"/>
      <c r="O64" s="98"/>
      <c r="P64" s="98"/>
      <c r="Q64" s="134" t="str">
        <f t="shared" si="1"/>
        <v>P</v>
      </c>
      <c r="R64" s="98"/>
      <c r="S64" s="98"/>
      <c r="T64" s="98"/>
      <c r="U64" s="98"/>
      <c r="V64" s="98"/>
      <c r="W64" s="98"/>
      <c r="X64" s="100"/>
    </row>
    <row r="65" spans="1:24" ht="171" customHeight="1">
      <c r="A65" s="91"/>
      <c r="B65" s="131">
        <f>IF(AND(G65:G65="",G65=""),"",ROW()-19-COUNTBLANK($G$19:G65))</f>
        <v>39</v>
      </c>
      <c r="C65" s="251" t="s">
        <v>170</v>
      </c>
      <c r="D65" s="254" t="s">
        <v>145</v>
      </c>
      <c r="E65" s="70"/>
      <c r="F65" s="70" t="s">
        <v>146</v>
      </c>
      <c r="G65" s="152" t="s">
        <v>171</v>
      </c>
      <c r="H65" s="72"/>
      <c r="I65" s="72"/>
      <c r="J65" s="98"/>
      <c r="K65" s="135" t="s">
        <v>95</v>
      </c>
      <c r="L65" s="98"/>
      <c r="M65" s="98"/>
      <c r="N65" s="99"/>
      <c r="O65" s="98"/>
      <c r="P65" s="98"/>
      <c r="Q65" s="134" t="str">
        <f t="shared" si="1"/>
        <v>P</v>
      </c>
      <c r="R65" s="98"/>
      <c r="S65" s="98"/>
      <c r="T65" s="98"/>
      <c r="U65" s="98"/>
      <c r="V65" s="98"/>
      <c r="W65" s="98"/>
      <c r="X65" s="100"/>
    </row>
    <row r="66" spans="1:24" ht="63.75">
      <c r="A66" s="91"/>
      <c r="B66" s="131">
        <f>IF(AND(G66:G66="",G66=""),"",ROW()-19-COUNTBLANK($G$19:G66))</f>
        <v>40</v>
      </c>
      <c r="C66" s="252"/>
      <c r="D66" s="255"/>
      <c r="E66" s="70" t="s">
        <v>172</v>
      </c>
      <c r="F66" s="70" t="s">
        <v>173</v>
      </c>
      <c r="G66" s="153" t="s">
        <v>174</v>
      </c>
      <c r="H66" s="72"/>
      <c r="I66" s="72"/>
      <c r="J66" s="98"/>
      <c r="K66" s="135" t="s">
        <v>95</v>
      </c>
      <c r="L66" s="98"/>
      <c r="M66" s="98"/>
      <c r="N66" s="99"/>
      <c r="O66" s="98"/>
      <c r="P66" s="98"/>
      <c r="Q66" s="134" t="str">
        <f t="shared" si="1"/>
        <v>P</v>
      </c>
      <c r="R66" s="98"/>
      <c r="S66" s="98"/>
      <c r="T66" s="98"/>
      <c r="U66" s="98"/>
      <c r="V66" s="98"/>
      <c r="W66" s="98"/>
      <c r="X66" s="100"/>
    </row>
    <row r="67" spans="1:24" s="120" customFormat="1" ht="63.75">
      <c r="A67" s="115"/>
      <c r="B67" s="131">
        <f>IF(AND(G67:G67="",G67=""),"",ROW()-19-COUNTBLANK($G$19:G67))</f>
        <v>41</v>
      </c>
      <c r="C67" s="252"/>
      <c r="D67" s="256"/>
      <c r="E67" s="84" t="s">
        <v>175</v>
      </c>
      <c r="F67" s="84" t="s">
        <v>173</v>
      </c>
      <c r="G67" s="153" t="s">
        <v>176</v>
      </c>
      <c r="H67" s="116"/>
      <c r="I67" s="116"/>
      <c r="J67" s="117"/>
      <c r="K67" s="135" t="s">
        <v>95</v>
      </c>
      <c r="L67" s="98"/>
      <c r="M67" s="117"/>
      <c r="N67" s="118"/>
      <c r="O67" s="117"/>
      <c r="P67" s="117"/>
      <c r="Q67" s="134" t="str">
        <f t="shared" si="1"/>
        <v>P</v>
      </c>
      <c r="R67" s="117"/>
      <c r="S67" s="117"/>
      <c r="T67" s="117"/>
      <c r="U67" s="117"/>
      <c r="V67" s="117"/>
      <c r="W67" s="117"/>
      <c r="X67" s="119"/>
    </row>
    <row r="68" spans="1:24" ht="173.25" customHeight="1">
      <c r="A68" s="91"/>
      <c r="B68" s="131">
        <f>IF(AND(G68:G68="",G68=""),"",ROW()-19-COUNTBLANK($G$19:G68))</f>
        <v>42</v>
      </c>
      <c r="C68" s="252"/>
      <c r="D68" s="254" t="s">
        <v>148</v>
      </c>
      <c r="E68" s="70"/>
      <c r="F68" s="70" t="s">
        <v>146</v>
      </c>
      <c r="G68" s="152" t="s">
        <v>177</v>
      </c>
      <c r="H68" s="72"/>
      <c r="I68" s="72"/>
      <c r="J68" s="98"/>
      <c r="K68" s="135" t="s">
        <v>95</v>
      </c>
      <c r="L68" s="98"/>
      <c r="M68" s="98"/>
      <c r="N68" s="99"/>
      <c r="O68" s="98"/>
      <c r="P68" s="98"/>
      <c r="Q68" s="134" t="str">
        <f t="shared" si="1"/>
        <v>P</v>
      </c>
      <c r="R68" s="98"/>
      <c r="S68" s="98"/>
      <c r="T68" s="98"/>
      <c r="U68" s="98"/>
      <c r="V68" s="98"/>
      <c r="W68" s="98"/>
      <c r="X68" s="100"/>
    </row>
    <row r="69" spans="1:24" ht="63.75">
      <c r="A69" s="91"/>
      <c r="B69" s="131">
        <f>IF(AND(G69:G69="",G69=""),"",ROW()-19-COUNTBLANK($G$19:G69))</f>
        <v>43</v>
      </c>
      <c r="C69" s="252"/>
      <c r="D69" s="255"/>
      <c r="E69" s="70" t="s">
        <v>172</v>
      </c>
      <c r="F69" s="70" t="s">
        <v>173</v>
      </c>
      <c r="G69" s="153" t="s">
        <v>178</v>
      </c>
      <c r="H69" s="72"/>
      <c r="I69" s="72"/>
      <c r="J69" s="98"/>
      <c r="K69" s="135" t="s">
        <v>95</v>
      </c>
      <c r="L69" s="98"/>
      <c r="M69" s="98"/>
      <c r="N69" s="99"/>
      <c r="O69" s="98"/>
      <c r="P69" s="98"/>
      <c r="Q69" s="134" t="str">
        <f t="shared" si="1"/>
        <v>P</v>
      </c>
      <c r="R69" s="98"/>
      <c r="S69" s="98"/>
      <c r="T69" s="98"/>
      <c r="U69" s="98"/>
      <c r="V69" s="98"/>
      <c r="W69" s="98"/>
      <c r="X69" s="100"/>
    </row>
    <row r="70" spans="1:24" s="187" customFormat="1" ht="63.75">
      <c r="A70" s="130"/>
      <c r="B70" s="131">
        <f>IF(AND(G70:G70="",G70=""),"",ROW()-19-COUNTBLANK($G$19:G70))</f>
        <v>44</v>
      </c>
      <c r="C70" s="252"/>
      <c r="D70" s="256"/>
      <c r="E70" s="84" t="s">
        <v>175</v>
      </c>
      <c r="F70" s="84" t="s">
        <v>173</v>
      </c>
      <c r="G70" s="153" t="s">
        <v>176</v>
      </c>
      <c r="H70" s="133"/>
      <c r="I70" s="133"/>
      <c r="J70" s="134"/>
      <c r="K70" s="135" t="s">
        <v>95</v>
      </c>
      <c r="L70" s="98"/>
      <c r="M70" s="134"/>
      <c r="N70" s="185"/>
      <c r="O70" s="134"/>
      <c r="P70" s="134"/>
      <c r="Q70" s="134" t="str">
        <f t="shared" si="1"/>
        <v>P</v>
      </c>
      <c r="R70" s="134"/>
      <c r="S70" s="134"/>
      <c r="T70" s="134"/>
      <c r="U70" s="134"/>
      <c r="V70" s="134"/>
      <c r="W70" s="134"/>
      <c r="X70" s="186"/>
    </row>
    <row r="71" spans="1:24" ht="136.5" customHeight="1">
      <c r="A71" s="91"/>
      <c r="B71" s="131">
        <f>IF(AND(G71:G71="",G71=""),"",ROW()-19-COUNTBLANK($G$19:G71))</f>
        <v>45</v>
      </c>
      <c r="C71" s="252"/>
      <c r="D71" s="257" t="s">
        <v>150</v>
      </c>
      <c r="E71" s="70"/>
      <c r="F71" s="70" t="s">
        <v>146</v>
      </c>
      <c r="G71" s="152" t="s">
        <v>179</v>
      </c>
      <c r="H71" s="72"/>
      <c r="I71" s="72"/>
      <c r="J71" s="98"/>
      <c r="K71" s="135" t="s">
        <v>95</v>
      </c>
      <c r="L71" s="98"/>
      <c r="M71" s="98"/>
      <c r="N71" s="99"/>
      <c r="O71" s="98"/>
      <c r="P71" s="98"/>
      <c r="Q71" s="134" t="str">
        <f t="shared" si="1"/>
        <v>P</v>
      </c>
      <c r="R71" s="98"/>
      <c r="S71" s="98"/>
      <c r="T71" s="98"/>
      <c r="U71" s="98"/>
      <c r="V71" s="98"/>
      <c r="W71" s="98"/>
      <c r="X71" s="100"/>
    </row>
    <row r="72" spans="1:24" ht="63.75">
      <c r="A72" s="91"/>
      <c r="B72" s="131">
        <f>IF(AND(G72:G72="",G72=""),"",ROW()-19-COUNTBLANK($G$19:G72))</f>
        <v>46</v>
      </c>
      <c r="C72" s="252"/>
      <c r="D72" s="258"/>
      <c r="E72" s="70" t="s">
        <v>172</v>
      </c>
      <c r="F72" s="70" t="s">
        <v>173</v>
      </c>
      <c r="G72" s="153" t="s">
        <v>178</v>
      </c>
      <c r="H72" s="72"/>
      <c r="I72" s="72"/>
      <c r="J72" s="98"/>
      <c r="K72" s="135" t="s">
        <v>95</v>
      </c>
      <c r="L72" s="98"/>
      <c r="M72" s="98"/>
      <c r="N72" s="99"/>
      <c r="O72" s="98"/>
      <c r="P72" s="98"/>
      <c r="Q72" s="134" t="str">
        <f t="shared" si="1"/>
        <v>P</v>
      </c>
      <c r="R72" s="98"/>
      <c r="S72" s="98"/>
      <c r="T72" s="98"/>
      <c r="U72" s="98"/>
      <c r="V72" s="98"/>
      <c r="W72" s="98"/>
      <c r="X72" s="100"/>
    </row>
    <row r="73" spans="1:24" s="187" customFormat="1" ht="63.75">
      <c r="A73" s="130"/>
      <c r="B73" s="131">
        <f>IF(AND(G73:G73="",G73=""),"",ROW()-19-COUNTBLANK($G$19:G73))</f>
        <v>47</v>
      </c>
      <c r="C73" s="252"/>
      <c r="D73" s="259"/>
      <c r="E73" s="84" t="s">
        <v>175</v>
      </c>
      <c r="F73" s="84" t="s">
        <v>173</v>
      </c>
      <c r="G73" s="153" t="s">
        <v>176</v>
      </c>
      <c r="H73" s="133"/>
      <c r="I73" s="133"/>
      <c r="J73" s="134"/>
      <c r="K73" s="135" t="s">
        <v>95</v>
      </c>
      <c r="L73" s="98"/>
      <c r="M73" s="134"/>
      <c r="N73" s="185"/>
      <c r="O73" s="134"/>
      <c r="P73" s="134"/>
      <c r="Q73" s="134" t="str">
        <f t="shared" si="1"/>
        <v>P</v>
      </c>
      <c r="R73" s="134"/>
      <c r="S73" s="134"/>
      <c r="T73" s="134"/>
      <c r="U73" s="134"/>
      <c r="V73" s="134"/>
      <c r="W73" s="134"/>
      <c r="X73" s="186"/>
    </row>
    <row r="74" spans="1:24" s="187" customFormat="1" ht="102">
      <c r="A74" s="130"/>
      <c r="B74" s="131">
        <f>IF(AND(G74:G74="",G74=""),"",ROW()-19-COUNTBLANK($G$19:G74))</f>
        <v>48</v>
      </c>
      <c r="C74" s="252"/>
      <c r="D74" s="224" t="s">
        <v>152</v>
      </c>
      <c r="E74" s="84"/>
      <c r="F74" s="84" t="s">
        <v>146</v>
      </c>
      <c r="G74" s="152" t="s">
        <v>180</v>
      </c>
      <c r="H74" s="133"/>
      <c r="I74" s="133"/>
      <c r="J74" s="134"/>
      <c r="K74" s="135" t="s">
        <v>95</v>
      </c>
      <c r="L74" s="98"/>
      <c r="M74" s="134"/>
      <c r="N74" s="185"/>
      <c r="O74" s="134"/>
      <c r="P74" s="134"/>
      <c r="Q74" s="134" t="str">
        <f t="shared" si="1"/>
        <v>P</v>
      </c>
      <c r="R74" s="134"/>
      <c r="S74" s="134"/>
      <c r="T74" s="134"/>
      <c r="U74" s="134"/>
      <c r="V74" s="134"/>
      <c r="W74" s="134"/>
      <c r="X74" s="186"/>
    </row>
    <row r="75" spans="1:24" s="187" customFormat="1" ht="63.75">
      <c r="A75" s="130"/>
      <c r="B75" s="131">
        <f>IF(AND(G75:G75="",G75=""),"",ROW()-19-COUNTBLANK($G$19:G75))</f>
        <v>49</v>
      </c>
      <c r="C75" s="252"/>
      <c r="D75" s="225"/>
      <c r="E75" s="84" t="s">
        <v>172</v>
      </c>
      <c r="F75" s="84" t="s">
        <v>173</v>
      </c>
      <c r="G75" s="153" t="s">
        <v>178</v>
      </c>
      <c r="H75" s="133"/>
      <c r="I75" s="133"/>
      <c r="J75" s="134"/>
      <c r="K75" s="135" t="s">
        <v>95</v>
      </c>
      <c r="L75" s="98"/>
      <c r="M75" s="134"/>
      <c r="N75" s="185"/>
      <c r="O75" s="134"/>
      <c r="P75" s="134"/>
      <c r="Q75" s="134" t="str">
        <f t="shared" si="1"/>
        <v>P</v>
      </c>
      <c r="R75" s="134"/>
      <c r="S75" s="134"/>
      <c r="T75" s="134"/>
      <c r="U75" s="134"/>
      <c r="V75" s="134"/>
      <c r="W75" s="134"/>
      <c r="X75" s="186"/>
    </row>
    <row r="76" spans="1:24" s="187" customFormat="1" ht="63.75">
      <c r="A76" s="130"/>
      <c r="B76" s="131">
        <f>IF(AND(G76:G76="",G76=""),"",ROW()-19-COUNTBLANK($G$19:G76))</f>
        <v>50</v>
      </c>
      <c r="C76" s="252"/>
      <c r="D76" s="226"/>
      <c r="E76" s="84" t="s">
        <v>175</v>
      </c>
      <c r="F76" s="84" t="s">
        <v>173</v>
      </c>
      <c r="G76" s="153" t="s">
        <v>176</v>
      </c>
      <c r="H76" s="133"/>
      <c r="I76" s="133"/>
      <c r="J76" s="134"/>
      <c r="K76" s="135" t="s">
        <v>95</v>
      </c>
      <c r="L76" s="98"/>
      <c r="M76" s="134"/>
      <c r="N76" s="185"/>
      <c r="O76" s="134"/>
      <c r="P76" s="134"/>
      <c r="Q76" s="134" t="str">
        <f t="shared" si="1"/>
        <v>P</v>
      </c>
      <c r="R76" s="134"/>
      <c r="S76" s="134"/>
      <c r="T76" s="134"/>
      <c r="U76" s="134"/>
      <c r="V76" s="134"/>
      <c r="W76" s="134"/>
      <c r="X76" s="186"/>
    </row>
    <row r="77" spans="1:24" s="187" customFormat="1" ht="140.25" customHeight="1">
      <c r="A77" s="130"/>
      <c r="B77" s="131">
        <f>IF(AND(G77:G77="",G77=""),"",ROW()-19-COUNTBLANK($G$19:G77))</f>
        <v>51</v>
      </c>
      <c r="C77" s="252"/>
      <c r="D77" s="224" t="s">
        <v>157</v>
      </c>
      <c r="E77" s="84"/>
      <c r="F77" s="84" t="s">
        <v>146</v>
      </c>
      <c r="G77" s="84" t="s">
        <v>181</v>
      </c>
      <c r="H77" s="133"/>
      <c r="I77" s="133"/>
      <c r="J77" s="134"/>
      <c r="K77" s="135" t="s">
        <v>95</v>
      </c>
      <c r="L77" s="98"/>
      <c r="M77" s="134"/>
      <c r="N77" s="185"/>
      <c r="O77" s="134"/>
      <c r="P77" s="134"/>
      <c r="Q77" s="134" t="str">
        <f t="shared" si="1"/>
        <v>P</v>
      </c>
      <c r="R77" s="134"/>
      <c r="S77" s="134"/>
      <c r="T77" s="134"/>
      <c r="U77" s="134"/>
      <c r="V77" s="134"/>
      <c r="W77" s="134"/>
      <c r="X77" s="186"/>
    </row>
    <row r="78" spans="1:24" s="187" customFormat="1" ht="63.75">
      <c r="A78" s="130"/>
      <c r="B78" s="131">
        <f>IF(AND(G78:G78="",G78=""),"",ROW()-19-COUNTBLANK($G$19:G78))</f>
        <v>52</v>
      </c>
      <c r="C78" s="252"/>
      <c r="D78" s="225"/>
      <c r="E78" s="84" t="s">
        <v>172</v>
      </c>
      <c r="F78" s="84" t="s">
        <v>173</v>
      </c>
      <c r="G78" s="153" t="s">
        <v>182</v>
      </c>
      <c r="H78" s="133"/>
      <c r="I78" s="133"/>
      <c r="J78" s="134"/>
      <c r="K78" s="135" t="s">
        <v>95</v>
      </c>
      <c r="L78" s="98"/>
      <c r="M78" s="134"/>
      <c r="N78" s="185"/>
      <c r="O78" s="134"/>
      <c r="P78" s="134"/>
      <c r="Q78" s="134" t="str">
        <f t="shared" si="1"/>
        <v>P</v>
      </c>
      <c r="R78" s="134"/>
      <c r="S78" s="134"/>
      <c r="T78" s="134"/>
      <c r="U78" s="134"/>
      <c r="V78" s="134"/>
      <c r="W78" s="134"/>
      <c r="X78" s="186"/>
    </row>
    <row r="79" spans="1:24" s="187" customFormat="1" ht="63.75">
      <c r="A79" s="130"/>
      <c r="B79" s="131">
        <f>IF(AND(G79:G79="",G79=""),"",ROW()-19-COUNTBLANK($G$19:G79))</f>
        <v>53</v>
      </c>
      <c r="C79" s="252"/>
      <c r="D79" s="226"/>
      <c r="E79" s="84" t="s">
        <v>175</v>
      </c>
      <c r="F79" s="84" t="s">
        <v>173</v>
      </c>
      <c r="G79" s="153" t="s">
        <v>183</v>
      </c>
      <c r="H79" s="133"/>
      <c r="I79" s="133"/>
      <c r="J79" s="134"/>
      <c r="K79" s="135" t="s">
        <v>95</v>
      </c>
      <c r="L79" s="98"/>
      <c r="M79" s="134"/>
      <c r="N79" s="185"/>
      <c r="O79" s="134"/>
      <c r="P79" s="134"/>
      <c r="Q79" s="134" t="str">
        <f t="shared" si="1"/>
        <v>P</v>
      </c>
      <c r="R79" s="134"/>
      <c r="S79" s="134"/>
      <c r="T79" s="134"/>
      <c r="U79" s="134"/>
      <c r="V79" s="134"/>
      <c r="W79" s="134"/>
      <c r="X79" s="186"/>
    </row>
    <row r="80" spans="1:24" s="187" customFormat="1" ht="135" customHeight="1">
      <c r="A80" s="130"/>
      <c r="B80" s="131">
        <f>IF(AND(G80:G80="",G80=""),"",ROW()-19-COUNTBLANK($G$19:G80))</f>
        <v>54</v>
      </c>
      <c r="C80" s="252"/>
      <c r="D80" s="224" t="s">
        <v>159</v>
      </c>
      <c r="E80" s="84"/>
      <c r="F80" s="84" t="s">
        <v>146</v>
      </c>
      <c r="G80" s="84" t="s">
        <v>184</v>
      </c>
      <c r="H80" s="133"/>
      <c r="I80" s="133"/>
      <c r="J80" s="134"/>
      <c r="K80" s="135" t="s">
        <v>95</v>
      </c>
      <c r="L80" s="98"/>
      <c r="M80" s="134"/>
      <c r="N80" s="185"/>
      <c r="O80" s="134"/>
      <c r="P80" s="134"/>
      <c r="Q80" s="134" t="str">
        <f t="shared" si="1"/>
        <v>P</v>
      </c>
      <c r="R80" s="134"/>
      <c r="S80" s="134"/>
      <c r="T80" s="134"/>
      <c r="U80" s="134"/>
      <c r="V80" s="134"/>
      <c r="W80" s="134"/>
      <c r="X80" s="186"/>
    </row>
    <row r="81" spans="1:24" s="187" customFormat="1" ht="76.5">
      <c r="A81" s="130"/>
      <c r="B81" s="131">
        <f>IF(AND(G81:G81="",G81=""),"",ROW()-19-COUNTBLANK($G$19:G81))</f>
        <v>55</v>
      </c>
      <c r="C81" s="252"/>
      <c r="D81" s="225"/>
      <c r="E81" s="84" t="s">
        <v>172</v>
      </c>
      <c r="F81" s="84" t="s">
        <v>173</v>
      </c>
      <c r="G81" s="153" t="s">
        <v>185</v>
      </c>
      <c r="H81" s="133"/>
      <c r="I81" s="133"/>
      <c r="J81" s="134"/>
      <c r="K81" s="135" t="s">
        <v>95</v>
      </c>
      <c r="L81" s="98"/>
      <c r="M81" s="134"/>
      <c r="N81" s="185"/>
      <c r="O81" s="134"/>
      <c r="P81" s="134"/>
      <c r="Q81" s="134" t="str">
        <f t="shared" si="1"/>
        <v>P</v>
      </c>
      <c r="R81" s="134"/>
      <c r="S81" s="134"/>
      <c r="T81" s="134"/>
      <c r="U81" s="134"/>
      <c r="V81" s="134"/>
      <c r="W81" s="134"/>
      <c r="X81" s="186"/>
    </row>
    <row r="82" spans="1:24" s="187" customFormat="1" ht="63.75">
      <c r="A82" s="130"/>
      <c r="B82" s="131">
        <f>IF(AND(G82:G82="",G82=""),"",ROW()-19-COUNTBLANK($G$19:G82))</f>
        <v>56</v>
      </c>
      <c r="C82" s="252"/>
      <c r="D82" s="226"/>
      <c r="E82" s="84" t="s">
        <v>175</v>
      </c>
      <c r="F82" s="84" t="s">
        <v>173</v>
      </c>
      <c r="G82" s="153" t="s">
        <v>186</v>
      </c>
      <c r="H82" s="133"/>
      <c r="I82" s="133"/>
      <c r="J82" s="134"/>
      <c r="K82" s="135" t="s">
        <v>95</v>
      </c>
      <c r="L82" s="98"/>
      <c r="M82" s="134"/>
      <c r="N82" s="185"/>
      <c r="O82" s="134"/>
      <c r="P82" s="134"/>
      <c r="Q82" s="134" t="str">
        <f t="shared" si="1"/>
        <v>P</v>
      </c>
      <c r="R82" s="134"/>
      <c r="S82" s="134"/>
      <c r="T82" s="134"/>
      <c r="U82" s="134"/>
      <c r="V82" s="134"/>
      <c r="W82" s="134"/>
      <c r="X82" s="186"/>
    </row>
    <row r="83" spans="1:24" s="187" customFormat="1" ht="162.75" customHeight="1">
      <c r="A83" s="130"/>
      <c r="B83" s="131">
        <f>IF(AND(G83:G83="",G83=""),"",ROW()-19-COUNTBLANK($G$19:G83))</f>
        <v>57</v>
      </c>
      <c r="C83" s="252"/>
      <c r="D83" s="224" t="s">
        <v>161</v>
      </c>
      <c r="E83" s="84"/>
      <c r="F83" s="84" t="s">
        <v>146</v>
      </c>
      <c r="G83" s="183" t="s">
        <v>187</v>
      </c>
      <c r="H83" s="133"/>
      <c r="I83" s="133"/>
      <c r="J83" s="134"/>
      <c r="K83" s="135" t="s">
        <v>95</v>
      </c>
      <c r="L83" s="98"/>
      <c r="M83" s="134"/>
      <c r="N83" s="185"/>
      <c r="O83" s="134"/>
      <c r="P83" s="134"/>
      <c r="Q83" s="134" t="str">
        <f t="shared" si="1"/>
        <v>P</v>
      </c>
      <c r="R83" s="134"/>
      <c r="S83" s="134"/>
      <c r="T83" s="134"/>
      <c r="U83" s="134"/>
      <c r="V83" s="134"/>
      <c r="W83" s="134"/>
      <c r="X83" s="186"/>
    </row>
    <row r="84" spans="1:24" s="187" customFormat="1" ht="63.75">
      <c r="A84" s="130"/>
      <c r="B84" s="131">
        <f>IF(AND(G84:G84="",G84=""),"",ROW()-19-COUNTBLANK($G$19:G84))</f>
        <v>58</v>
      </c>
      <c r="C84" s="252"/>
      <c r="D84" s="225"/>
      <c r="E84" s="84" t="s">
        <v>172</v>
      </c>
      <c r="F84" s="84" t="s">
        <v>173</v>
      </c>
      <c r="G84" s="153" t="s">
        <v>188</v>
      </c>
      <c r="H84" s="133"/>
      <c r="I84" s="133"/>
      <c r="J84" s="134"/>
      <c r="K84" s="135" t="s">
        <v>95</v>
      </c>
      <c r="L84" s="98"/>
      <c r="M84" s="134"/>
      <c r="N84" s="185"/>
      <c r="O84" s="134"/>
      <c r="P84" s="134"/>
      <c r="Q84" s="134" t="str">
        <f t="shared" si="1"/>
        <v>P</v>
      </c>
      <c r="R84" s="134"/>
      <c r="S84" s="134"/>
      <c r="T84" s="134"/>
      <c r="U84" s="134"/>
      <c r="V84" s="134"/>
      <c r="W84" s="134"/>
      <c r="X84" s="186"/>
    </row>
    <row r="85" spans="1:24" s="187" customFormat="1" ht="63.75">
      <c r="A85" s="130"/>
      <c r="B85" s="131">
        <f>IF(AND(G85:G85="",G85=""),"",ROW()-19-COUNTBLANK($G$19:G85))</f>
        <v>59</v>
      </c>
      <c r="C85" s="252"/>
      <c r="D85" s="226"/>
      <c r="E85" s="84" t="s">
        <v>175</v>
      </c>
      <c r="F85" s="84" t="s">
        <v>173</v>
      </c>
      <c r="G85" s="153" t="s">
        <v>189</v>
      </c>
      <c r="H85" s="133"/>
      <c r="I85" s="133"/>
      <c r="J85" s="134"/>
      <c r="K85" s="135" t="s">
        <v>95</v>
      </c>
      <c r="L85" s="98"/>
      <c r="M85" s="134"/>
      <c r="N85" s="185"/>
      <c r="O85" s="134"/>
      <c r="P85" s="134"/>
      <c r="Q85" s="134" t="str">
        <f t="shared" ref="Q85:Q148" si="2">IF(OR(IF(M85="",IF(L85="",IF(K85="","",K85),L85),M85)="F", IF(P85="",IF(O85="",IF(N85="","",N85), O85),P85)="F")=TRUE,"F",
IF(OR(IF(M85="",IF(L85="",IF(K85="","",K85),L85),M85)="PE", IF(P85="",IF(O85="",IF(N85="","",N85), O85),P85)="PE")=TRUE,"PE",
IF(AND(IF(M85="",IF(L85="",IF(K85="","",K85),L85),M85)="", IF(P85="",IF(O85="",IF(N85="","",N85), O85),P85)="")=TRUE,"","P")))</f>
        <v>P</v>
      </c>
      <c r="R85" s="134"/>
      <c r="S85" s="134"/>
      <c r="T85" s="134"/>
      <c r="U85" s="134"/>
      <c r="V85" s="134"/>
      <c r="W85" s="134"/>
      <c r="X85" s="186"/>
    </row>
    <row r="86" spans="1:24" s="187" customFormat="1" ht="63.75">
      <c r="A86" s="130"/>
      <c r="B86" s="131">
        <f>IF(AND(G86:G86="",G86=""),"",ROW()-19-COUNTBLANK($G$19:G86))</f>
        <v>60</v>
      </c>
      <c r="C86" s="248" t="s">
        <v>190</v>
      </c>
      <c r="D86" s="188" t="s">
        <v>145</v>
      </c>
      <c r="E86" s="84"/>
      <c r="F86" s="84" t="s">
        <v>146</v>
      </c>
      <c r="G86" s="84" t="s">
        <v>191</v>
      </c>
      <c r="H86" s="133"/>
      <c r="I86" s="133"/>
      <c r="J86" s="134"/>
      <c r="K86" s="135" t="s">
        <v>95</v>
      </c>
      <c r="L86" s="98"/>
      <c r="M86" s="134"/>
      <c r="N86" s="185"/>
      <c r="O86" s="134"/>
      <c r="P86" s="134"/>
      <c r="Q86" s="134" t="str">
        <f t="shared" si="2"/>
        <v>P</v>
      </c>
      <c r="R86" s="134"/>
      <c r="S86" s="134"/>
      <c r="T86" s="134"/>
      <c r="U86" s="134"/>
      <c r="V86" s="134"/>
      <c r="W86" s="134"/>
      <c r="X86" s="186"/>
    </row>
    <row r="87" spans="1:24" s="187" customFormat="1" ht="76.5">
      <c r="A87" s="130"/>
      <c r="B87" s="131">
        <f>IF(AND(G87:G87="",G87=""),"",ROW()-19-COUNTBLANK($G$19:G87))</f>
        <v>61</v>
      </c>
      <c r="C87" s="249"/>
      <c r="D87" s="188" t="s">
        <v>148</v>
      </c>
      <c r="E87" s="84"/>
      <c r="F87" s="84" t="s">
        <v>146</v>
      </c>
      <c r="G87" s="84" t="s">
        <v>165</v>
      </c>
      <c r="H87" s="133"/>
      <c r="I87" s="133"/>
      <c r="J87" s="134"/>
      <c r="K87" s="135" t="s">
        <v>95</v>
      </c>
      <c r="L87" s="98"/>
      <c r="M87" s="134"/>
      <c r="N87" s="185"/>
      <c r="O87" s="134"/>
      <c r="P87" s="134"/>
      <c r="Q87" s="134" t="str">
        <f t="shared" si="2"/>
        <v>P</v>
      </c>
      <c r="R87" s="134"/>
      <c r="S87" s="134"/>
      <c r="T87" s="134"/>
      <c r="U87" s="134"/>
      <c r="V87" s="134"/>
      <c r="W87" s="134"/>
      <c r="X87" s="186"/>
    </row>
    <row r="88" spans="1:24" s="187" customFormat="1" ht="63.75">
      <c r="A88" s="130"/>
      <c r="B88" s="131">
        <f>IF(AND(G88:G88="",G88=""),"",ROW()-19-COUNTBLANK($G$19:G88))</f>
        <v>62</v>
      </c>
      <c r="C88" s="249"/>
      <c r="D88" s="188" t="s">
        <v>150</v>
      </c>
      <c r="E88" s="84"/>
      <c r="F88" s="84" t="s">
        <v>146</v>
      </c>
      <c r="G88" s="93" t="s">
        <v>166</v>
      </c>
      <c r="H88" s="133"/>
      <c r="I88" s="133"/>
      <c r="J88" s="134"/>
      <c r="K88" s="135" t="s">
        <v>95</v>
      </c>
      <c r="L88" s="98"/>
      <c r="M88" s="134"/>
      <c r="N88" s="185"/>
      <c r="O88" s="134"/>
      <c r="P88" s="134"/>
      <c r="Q88" s="134" t="str">
        <f t="shared" si="2"/>
        <v>P</v>
      </c>
      <c r="R88" s="134"/>
      <c r="S88" s="134"/>
      <c r="T88" s="134"/>
      <c r="U88" s="134"/>
      <c r="V88" s="134"/>
      <c r="W88" s="134"/>
      <c r="X88" s="186"/>
    </row>
    <row r="89" spans="1:24" ht="36">
      <c r="A89" s="91"/>
      <c r="B89" s="131">
        <f>IF(AND(G90:G90="",G90=""),"",ROW()-19-COUNTBLANK($G$19:G90))</f>
        <v>63</v>
      </c>
      <c r="C89" s="249"/>
      <c r="D89" s="231" t="s">
        <v>152</v>
      </c>
      <c r="E89" s="84" t="s">
        <v>153</v>
      </c>
      <c r="F89" s="70" t="s">
        <v>146</v>
      </c>
      <c r="G89" s="5" t="s">
        <v>154</v>
      </c>
      <c r="H89" s="72"/>
      <c r="I89" s="72"/>
      <c r="J89" s="98"/>
      <c r="K89" s="135" t="s">
        <v>95</v>
      </c>
      <c r="L89" s="98"/>
      <c r="M89" s="98"/>
      <c r="N89" s="99"/>
      <c r="O89" s="98"/>
      <c r="P89" s="98"/>
      <c r="Q89" s="134" t="str">
        <f t="shared" si="2"/>
        <v>P</v>
      </c>
      <c r="R89" s="98"/>
      <c r="S89" s="98"/>
      <c r="T89" s="98"/>
      <c r="U89" s="98"/>
      <c r="V89" s="98"/>
      <c r="W89" s="98"/>
      <c r="X89" s="100"/>
    </row>
    <row r="90" spans="1:24" ht="51">
      <c r="A90" s="91"/>
      <c r="B90" s="131">
        <f>IF(AND(G91:G91="",G91=""),"",ROW()-19-COUNTBLANK($G$19:G91))</f>
        <v>64</v>
      </c>
      <c r="C90" s="249"/>
      <c r="D90" s="232"/>
      <c r="E90" s="84" t="s">
        <v>155</v>
      </c>
      <c r="F90" s="70" t="s">
        <v>146</v>
      </c>
      <c r="G90" s="152" t="s">
        <v>156</v>
      </c>
      <c r="H90" s="72"/>
      <c r="I90" s="72"/>
      <c r="J90" s="98"/>
      <c r="K90" s="135" t="s">
        <v>95</v>
      </c>
      <c r="L90" s="98"/>
      <c r="M90" s="98"/>
      <c r="N90" s="99"/>
      <c r="O90" s="98"/>
      <c r="P90" s="98"/>
      <c r="Q90" s="134" t="str">
        <f t="shared" si="2"/>
        <v>P</v>
      </c>
      <c r="R90" s="98"/>
      <c r="S90" s="98"/>
      <c r="T90" s="98"/>
      <c r="U90" s="98"/>
      <c r="V90" s="98"/>
      <c r="W90" s="98"/>
      <c r="X90" s="100"/>
    </row>
    <row r="91" spans="1:24" s="187" customFormat="1" ht="63.75">
      <c r="A91" s="130"/>
      <c r="B91" s="131">
        <f>IF(AND(G91:G91="",G91=""),"",ROW()-19-COUNTBLANK($G$19:G91))</f>
        <v>65</v>
      </c>
      <c r="C91" s="249"/>
      <c r="D91" s="188" t="s">
        <v>157</v>
      </c>
      <c r="E91" s="84"/>
      <c r="F91" s="84" t="s">
        <v>146</v>
      </c>
      <c r="G91" s="84" t="s">
        <v>192</v>
      </c>
      <c r="H91" s="133"/>
      <c r="I91" s="133"/>
      <c r="J91" s="134"/>
      <c r="K91" s="135" t="s">
        <v>95</v>
      </c>
      <c r="L91" s="98"/>
      <c r="M91" s="134"/>
      <c r="N91" s="185"/>
      <c r="O91" s="134"/>
      <c r="P91" s="134"/>
      <c r="Q91" s="134" t="str">
        <f t="shared" si="2"/>
        <v>P</v>
      </c>
      <c r="R91" s="134"/>
      <c r="S91" s="134"/>
      <c r="T91" s="134"/>
      <c r="U91" s="134"/>
      <c r="V91" s="134"/>
      <c r="W91" s="134"/>
      <c r="X91" s="186"/>
    </row>
    <row r="92" spans="1:24" s="187" customFormat="1" ht="51">
      <c r="A92" s="130"/>
      <c r="B92" s="131">
        <f>IF(AND(G92:G92="",G92=""),"",ROW()-19-COUNTBLANK($G$19:G92))</f>
        <v>66</v>
      </c>
      <c r="C92" s="249"/>
      <c r="D92" s="188" t="s">
        <v>159</v>
      </c>
      <c r="E92" s="84"/>
      <c r="F92" s="84" t="s">
        <v>146</v>
      </c>
      <c r="G92" s="84" t="s">
        <v>168</v>
      </c>
      <c r="H92" s="133"/>
      <c r="I92" s="133"/>
      <c r="J92" s="134"/>
      <c r="K92" s="135" t="s">
        <v>95</v>
      </c>
      <c r="L92" s="98"/>
      <c r="M92" s="134"/>
      <c r="N92" s="185"/>
      <c r="O92" s="134"/>
      <c r="P92" s="134"/>
      <c r="Q92" s="134" t="str">
        <f t="shared" si="2"/>
        <v>P</v>
      </c>
      <c r="R92" s="134"/>
      <c r="S92" s="134"/>
      <c r="T92" s="134"/>
      <c r="U92" s="134"/>
      <c r="V92" s="134"/>
      <c r="W92" s="134"/>
      <c r="X92" s="186"/>
    </row>
    <row r="93" spans="1:24" s="187" customFormat="1" ht="76.5">
      <c r="A93" s="130"/>
      <c r="B93" s="131">
        <f>IF(AND(G93:G93="",G93=""),"",ROW()-19-COUNTBLANK($G$19:G93))</f>
        <v>67</v>
      </c>
      <c r="C93" s="249"/>
      <c r="D93" s="188" t="s">
        <v>161</v>
      </c>
      <c r="E93" s="84"/>
      <c r="F93" s="84" t="s">
        <v>146</v>
      </c>
      <c r="G93" s="153" t="s">
        <v>162</v>
      </c>
      <c r="H93" s="133"/>
      <c r="I93" s="133"/>
      <c r="J93" s="134"/>
      <c r="K93" s="135" t="s">
        <v>95</v>
      </c>
      <c r="L93" s="98"/>
      <c r="M93" s="134"/>
      <c r="N93" s="185"/>
      <c r="O93" s="134"/>
      <c r="P93" s="134"/>
      <c r="Q93" s="134" t="str">
        <f t="shared" si="2"/>
        <v>P</v>
      </c>
      <c r="R93" s="134"/>
      <c r="S93" s="134"/>
      <c r="T93" s="134"/>
      <c r="U93" s="134"/>
      <c r="V93" s="134"/>
      <c r="W93" s="134"/>
      <c r="X93" s="186"/>
    </row>
    <row r="94" spans="1:24" s="193" customFormat="1" ht="15.75">
      <c r="A94" s="91"/>
      <c r="B94" s="190" t="str">
        <f>IF(AND(G94:G94="",G94=""),"",ROW()-19-COUNTBLANK($G$19:G94))</f>
        <v/>
      </c>
      <c r="C94" s="191" t="s">
        <v>193</v>
      </c>
      <c r="D94" s="192"/>
      <c r="E94" s="192"/>
      <c r="F94" s="192"/>
      <c r="G94" s="192"/>
      <c r="H94" s="192"/>
      <c r="I94" s="192"/>
      <c r="J94" s="192"/>
      <c r="K94" s="192"/>
      <c r="L94" s="192"/>
      <c r="M94" s="192"/>
      <c r="N94" s="192"/>
      <c r="O94" s="192"/>
      <c r="P94" s="192"/>
      <c r="Q94" s="192"/>
      <c r="R94" s="189"/>
      <c r="S94" s="189"/>
      <c r="U94" s="194"/>
      <c r="V94" s="194"/>
      <c r="W94" s="194"/>
      <c r="X94" s="195"/>
    </row>
    <row r="95" spans="1:24" ht="76.5">
      <c r="A95" s="91"/>
      <c r="B95" s="131">
        <f>IF(AND(G95:G95="",G95=""),"",ROW()-19-COUNTBLANK($G$19:G95))</f>
        <v>68</v>
      </c>
      <c r="C95" s="251" t="s">
        <v>144</v>
      </c>
      <c r="D95" s="151" t="s">
        <v>145</v>
      </c>
      <c r="E95" s="70"/>
      <c r="F95" s="70" t="s">
        <v>146</v>
      </c>
      <c r="G95" s="152" t="s">
        <v>164</v>
      </c>
      <c r="H95" s="72"/>
      <c r="I95" s="72"/>
      <c r="J95" s="98"/>
      <c r="K95" s="135" t="s">
        <v>95</v>
      </c>
      <c r="L95" s="98"/>
      <c r="M95" s="98"/>
      <c r="N95" s="99"/>
      <c r="O95" s="98"/>
      <c r="P95" s="98"/>
      <c r="Q95" s="134" t="str">
        <f t="shared" si="2"/>
        <v>P</v>
      </c>
      <c r="R95" s="98"/>
      <c r="S95" s="98"/>
      <c r="T95" s="98"/>
      <c r="U95" s="98"/>
      <c r="V95" s="98"/>
      <c r="W95" s="98"/>
      <c r="X95" s="100"/>
    </row>
    <row r="96" spans="1:24" ht="93.75" customHeight="1">
      <c r="A96" s="91"/>
      <c r="B96" s="131">
        <f>IF(AND(G96:G96="",G96=""),"",ROW()-19-COUNTBLANK($G$19:G96))</f>
        <v>69</v>
      </c>
      <c r="C96" s="252"/>
      <c r="D96" s="151" t="s">
        <v>148</v>
      </c>
      <c r="E96" s="70"/>
      <c r="F96" s="70" t="s">
        <v>146</v>
      </c>
      <c r="G96" s="152" t="s">
        <v>165</v>
      </c>
      <c r="H96" s="72"/>
      <c r="I96" s="72"/>
      <c r="J96" s="98"/>
      <c r="K96" s="135" t="s">
        <v>95</v>
      </c>
      <c r="L96" s="98"/>
      <c r="M96" s="98"/>
      <c r="N96" s="99"/>
      <c r="O96" s="98"/>
      <c r="P96" s="98"/>
      <c r="Q96" s="134" t="str">
        <f t="shared" si="2"/>
        <v>P</v>
      </c>
      <c r="R96" s="98"/>
      <c r="S96" s="98"/>
      <c r="T96" s="98"/>
      <c r="U96" s="98"/>
      <c r="V96" s="98"/>
      <c r="W96" s="98"/>
      <c r="X96" s="100"/>
    </row>
    <row r="97" spans="1:24" ht="63.75">
      <c r="A97" s="91"/>
      <c r="B97" s="131">
        <f>IF(AND(G97:G97="",G97=""),"",ROW()-19-COUNTBLANK($G$19:G97))</f>
        <v>70</v>
      </c>
      <c r="C97" s="252"/>
      <c r="D97" s="151" t="s">
        <v>150</v>
      </c>
      <c r="E97" s="70"/>
      <c r="F97" s="70" t="s">
        <v>146</v>
      </c>
      <c r="G97" s="177" t="s">
        <v>166</v>
      </c>
      <c r="H97" s="72"/>
      <c r="I97" s="72"/>
      <c r="J97" s="98"/>
      <c r="K97" s="135" t="s">
        <v>95</v>
      </c>
      <c r="L97" s="98"/>
      <c r="M97" s="98"/>
      <c r="N97" s="99"/>
      <c r="O97" s="98"/>
      <c r="P97" s="98"/>
      <c r="Q97" s="134" t="str">
        <f t="shared" si="2"/>
        <v>P</v>
      </c>
      <c r="R97" s="98"/>
      <c r="S97" s="98"/>
      <c r="T97" s="98"/>
      <c r="U97" s="98"/>
      <c r="V97" s="98"/>
      <c r="W97" s="98"/>
      <c r="X97" s="100"/>
    </row>
    <row r="98" spans="1:24" ht="36">
      <c r="A98" s="91"/>
      <c r="B98" s="131">
        <f>IF(AND(G99:G99="",G99=""),"",ROW()-19-COUNTBLANK($G$19:G99))</f>
        <v>71</v>
      </c>
      <c r="C98" s="252"/>
      <c r="D98" s="231" t="s">
        <v>152</v>
      </c>
      <c r="E98" s="84" t="s">
        <v>153</v>
      </c>
      <c r="F98" s="70" t="s">
        <v>146</v>
      </c>
      <c r="G98" s="5" t="s">
        <v>154</v>
      </c>
      <c r="H98" s="72"/>
      <c r="I98" s="72"/>
      <c r="J98" s="98"/>
      <c r="K98" s="135" t="s">
        <v>95</v>
      </c>
      <c r="L98" s="98"/>
      <c r="M98" s="98"/>
      <c r="N98" s="99"/>
      <c r="O98" s="98"/>
      <c r="P98" s="98"/>
      <c r="Q98" s="134" t="str">
        <f t="shared" si="2"/>
        <v>P</v>
      </c>
      <c r="R98" s="98"/>
      <c r="S98" s="98"/>
      <c r="T98" s="98"/>
      <c r="U98" s="98"/>
      <c r="V98" s="98"/>
      <c r="W98" s="98"/>
      <c r="X98" s="100"/>
    </row>
    <row r="99" spans="1:24" ht="51">
      <c r="A99" s="91"/>
      <c r="B99" s="131">
        <f>IF(AND(G100:G100="",G100=""),"",ROW()-19-COUNTBLANK($G$19:G100))</f>
        <v>72</v>
      </c>
      <c r="C99" s="252"/>
      <c r="D99" s="232"/>
      <c r="E99" s="84" t="s">
        <v>155</v>
      </c>
      <c r="F99" s="70" t="s">
        <v>146</v>
      </c>
      <c r="G99" s="152" t="s">
        <v>156</v>
      </c>
      <c r="H99" s="72"/>
      <c r="I99" s="72"/>
      <c r="J99" s="98"/>
      <c r="K99" s="135" t="s">
        <v>95</v>
      </c>
      <c r="L99" s="98"/>
      <c r="M99" s="98"/>
      <c r="N99" s="99"/>
      <c r="O99" s="98"/>
      <c r="P99" s="98"/>
      <c r="Q99" s="134" t="str">
        <f t="shared" si="2"/>
        <v>P</v>
      </c>
      <c r="R99" s="98"/>
      <c r="S99" s="98"/>
      <c r="T99" s="98"/>
      <c r="U99" s="98"/>
      <c r="V99" s="98"/>
      <c r="W99" s="98"/>
      <c r="X99" s="100"/>
    </row>
    <row r="100" spans="1:24" ht="85.5" customHeight="1">
      <c r="A100" s="91"/>
      <c r="B100" s="131">
        <f>IF(AND(G100:G100="",G100=""),"",ROW()-19-COUNTBLANK($G$19:G100))</f>
        <v>73</v>
      </c>
      <c r="C100" s="252"/>
      <c r="D100" s="151" t="s">
        <v>157</v>
      </c>
      <c r="E100" s="70"/>
      <c r="F100" s="70" t="s">
        <v>146</v>
      </c>
      <c r="G100" s="152" t="s">
        <v>158</v>
      </c>
      <c r="H100" s="72"/>
      <c r="I100" s="72"/>
      <c r="J100" s="98"/>
      <c r="K100" s="135" t="s">
        <v>95</v>
      </c>
      <c r="L100" s="98"/>
      <c r="M100" s="98"/>
      <c r="N100" s="99"/>
      <c r="O100" s="98"/>
      <c r="P100" s="98"/>
      <c r="Q100" s="134" t="str">
        <f t="shared" si="2"/>
        <v>P</v>
      </c>
      <c r="R100" s="98"/>
      <c r="S100" s="98"/>
      <c r="T100" s="98"/>
      <c r="U100" s="98"/>
      <c r="V100" s="98"/>
      <c r="W100" s="98"/>
      <c r="X100" s="100"/>
    </row>
    <row r="101" spans="1:24" s="176" customFormat="1" ht="51">
      <c r="A101" s="169"/>
      <c r="B101" s="131">
        <f>IF(AND(G101:G101="",G101=""),"",ROW()-19-COUNTBLANK($G$19:G101))</f>
        <v>74</v>
      </c>
      <c r="C101" s="252"/>
      <c r="D101" s="170" t="s">
        <v>159</v>
      </c>
      <c r="E101" s="171"/>
      <c r="F101" s="171" t="s">
        <v>146</v>
      </c>
      <c r="G101" s="184" t="s">
        <v>160</v>
      </c>
      <c r="H101" s="172"/>
      <c r="I101" s="172"/>
      <c r="J101" s="173"/>
      <c r="K101" s="135" t="s">
        <v>95</v>
      </c>
      <c r="L101" s="173"/>
      <c r="M101" s="173"/>
      <c r="N101" s="174"/>
      <c r="O101" s="173"/>
      <c r="P101" s="173"/>
      <c r="Q101" s="134" t="str">
        <f t="shared" si="2"/>
        <v>P</v>
      </c>
      <c r="R101" s="173"/>
      <c r="S101" s="173"/>
      <c r="T101" s="173"/>
      <c r="U101" s="173"/>
      <c r="V101" s="173"/>
      <c r="W101" s="173"/>
      <c r="X101" s="175"/>
    </row>
    <row r="102" spans="1:24" ht="89.25" customHeight="1">
      <c r="A102" s="91"/>
      <c r="B102" s="131">
        <f>IF(AND(G102:G102="",G102=""),"",ROW()-19-COUNTBLANK($G$19:G102))</f>
        <v>75</v>
      </c>
      <c r="C102" s="252"/>
      <c r="D102" s="151" t="s">
        <v>161</v>
      </c>
      <c r="E102" s="70"/>
      <c r="F102" s="70" t="s">
        <v>146</v>
      </c>
      <c r="G102" s="183" t="s">
        <v>194</v>
      </c>
      <c r="H102" s="72"/>
      <c r="I102" s="72"/>
      <c r="J102" s="98"/>
      <c r="K102" s="135" t="s">
        <v>95</v>
      </c>
      <c r="L102" s="98"/>
      <c r="M102" s="98"/>
      <c r="N102" s="99"/>
      <c r="O102" s="98"/>
      <c r="P102" s="98"/>
      <c r="Q102" s="134" t="str">
        <f t="shared" si="2"/>
        <v>P</v>
      </c>
      <c r="R102" s="98"/>
      <c r="S102" s="98"/>
      <c r="T102" s="98"/>
      <c r="U102" s="98"/>
      <c r="V102" s="98"/>
      <c r="W102" s="98"/>
      <c r="X102" s="100"/>
    </row>
    <row r="103" spans="1:24" ht="76.5">
      <c r="A103" s="91"/>
      <c r="B103" s="131">
        <f>IF(AND(G103:G103="",G103=""),"",ROW()-19-COUNTBLANK($G$19:G103))</f>
        <v>76</v>
      </c>
      <c r="C103" s="251" t="s">
        <v>163</v>
      </c>
      <c r="D103" s="151" t="s">
        <v>145</v>
      </c>
      <c r="E103" s="70"/>
      <c r="F103" s="70" t="s">
        <v>146</v>
      </c>
      <c r="G103" s="84" t="s">
        <v>164</v>
      </c>
      <c r="H103" s="72"/>
      <c r="I103" s="72"/>
      <c r="J103" s="98"/>
      <c r="K103" s="135" t="s">
        <v>95</v>
      </c>
      <c r="L103" s="98"/>
      <c r="M103" s="98"/>
      <c r="N103" s="99"/>
      <c r="O103" s="98"/>
      <c r="P103" s="98"/>
      <c r="Q103" s="134" t="str">
        <f t="shared" si="2"/>
        <v>P</v>
      </c>
      <c r="R103" s="98"/>
      <c r="S103" s="98"/>
      <c r="T103" s="98"/>
      <c r="U103" s="98"/>
      <c r="V103" s="98"/>
      <c r="W103" s="98"/>
      <c r="X103" s="100"/>
    </row>
    <row r="104" spans="1:24" ht="76.5">
      <c r="A104" s="91"/>
      <c r="B104" s="131">
        <f>IF(AND(G104:G104="",G104=""),"",ROW()-19-COUNTBLANK($G$19:G104))</f>
        <v>77</v>
      </c>
      <c r="C104" s="252"/>
      <c r="D104" s="151" t="s">
        <v>148</v>
      </c>
      <c r="E104" s="70"/>
      <c r="F104" s="70" t="s">
        <v>146</v>
      </c>
      <c r="G104" s="84" t="s">
        <v>165</v>
      </c>
      <c r="H104" s="72"/>
      <c r="I104" s="72"/>
      <c r="J104" s="98"/>
      <c r="K104" s="135" t="s">
        <v>95</v>
      </c>
      <c r="L104" s="98"/>
      <c r="M104" s="98"/>
      <c r="N104" s="99"/>
      <c r="O104" s="98"/>
      <c r="P104" s="98"/>
      <c r="Q104" s="134" t="str">
        <f t="shared" si="2"/>
        <v>P</v>
      </c>
      <c r="R104" s="98"/>
      <c r="S104" s="98"/>
      <c r="T104" s="98"/>
      <c r="U104" s="98"/>
      <c r="V104" s="98"/>
      <c r="W104" s="98"/>
      <c r="X104" s="100"/>
    </row>
    <row r="105" spans="1:24" ht="63.75">
      <c r="A105" s="91"/>
      <c r="B105" s="131">
        <f>IF(AND(G105:G105="",G105=""),"",ROW()-19-COUNTBLANK($G$19:G105))</f>
        <v>78</v>
      </c>
      <c r="C105" s="252"/>
      <c r="D105" s="151" t="s">
        <v>150</v>
      </c>
      <c r="E105" s="70"/>
      <c r="F105" s="70" t="s">
        <v>146</v>
      </c>
      <c r="G105" s="93" t="s">
        <v>166</v>
      </c>
      <c r="H105" s="72"/>
      <c r="I105" s="72"/>
      <c r="J105" s="98"/>
      <c r="K105" s="135" t="s">
        <v>95</v>
      </c>
      <c r="L105" s="98"/>
      <c r="M105" s="98"/>
      <c r="N105" s="99"/>
      <c r="O105" s="98"/>
      <c r="P105" s="98"/>
      <c r="Q105" s="134" t="str">
        <f t="shared" si="2"/>
        <v>P</v>
      </c>
      <c r="R105" s="98"/>
      <c r="S105" s="98"/>
      <c r="T105" s="98"/>
      <c r="U105" s="98"/>
      <c r="V105" s="98"/>
      <c r="W105" s="98"/>
      <c r="X105" s="100"/>
    </row>
    <row r="106" spans="1:24" ht="36">
      <c r="A106" s="91"/>
      <c r="B106" s="131">
        <f>IF(AND(G107:G107="",G107=""),"",ROW()-19-COUNTBLANK($G$19:G107))</f>
        <v>79</v>
      </c>
      <c r="C106" s="252"/>
      <c r="D106" s="231" t="s">
        <v>152</v>
      </c>
      <c r="E106" s="84" t="s">
        <v>153</v>
      </c>
      <c r="F106" s="70" t="s">
        <v>146</v>
      </c>
      <c r="G106" s="5" t="s">
        <v>154</v>
      </c>
      <c r="H106" s="72"/>
      <c r="I106" s="72"/>
      <c r="J106" s="98"/>
      <c r="K106" s="135" t="s">
        <v>95</v>
      </c>
      <c r="L106" s="98"/>
      <c r="M106" s="98"/>
      <c r="N106" s="99"/>
      <c r="O106" s="98"/>
      <c r="P106" s="98"/>
      <c r="Q106" s="134" t="str">
        <f t="shared" si="2"/>
        <v>P</v>
      </c>
      <c r="R106" s="98"/>
      <c r="S106" s="98"/>
      <c r="T106" s="98"/>
      <c r="U106" s="98"/>
      <c r="V106" s="98"/>
      <c r="W106" s="98"/>
      <c r="X106" s="100"/>
    </row>
    <row r="107" spans="1:24" ht="51">
      <c r="A107" s="91"/>
      <c r="B107" s="131">
        <f>IF(AND(G108:G108="",G108=""),"",ROW()-19-COUNTBLANK($G$19:G108))</f>
        <v>80</v>
      </c>
      <c r="C107" s="252"/>
      <c r="D107" s="232"/>
      <c r="E107" s="84" t="s">
        <v>155</v>
      </c>
      <c r="F107" s="70" t="s">
        <v>146</v>
      </c>
      <c r="G107" s="152" t="s">
        <v>156</v>
      </c>
      <c r="H107" s="72"/>
      <c r="I107" s="72"/>
      <c r="J107" s="98"/>
      <c r="K107" s="135" t="s">
        <v>95</v>
      </c>
      <c r="L107" s="98"/>
      <c r="M107" s="98"/>
      <c r="N107" s="99"/>
      <c r="O107" s="98"/>
      <c r="P107" s="98"/>
      <c r="Q107" s="134" t="str">
        <f t="shared" si="2"/>
        <v>P</v>
      </c>
      <c r="R107" s="98"/>
      <c r="S107" s="98"/>
      <c r="T107" s="98"/>
      <c r="U107" s="98"/>
      <c r="V107" s="98"/>
      <c r="W107" s="98"/>
      <c r="X107" s="100"/>
    </row>
    <row r="108" spans="1:24" ht="63.75">
      <c r="A108" s="91"/>
      <c r="B108" s="131">
        <f>IF(AND(G108:G108="",G108=""),"",ROW()-19-COUNTBLANK($G$19:G108))</f>
        <v>81</v>
      </c>
      <c r="C108" s="252"/>
      <c r="D108" s="151" t="s">
        <v>157</v>
      </c>
      <c r="E108" s="70"/>
      <c r="F108" s="70" t="s">
        <v>146</v>
      </c>
      <c r="G108" s="152" t="s">
        <v>158</v>
      </c>
      <c r="H108" s="72"/>
      <c r="I108" s="72"/>
      <c r="J108" s="98"/>
      <c r="K108" s="135" t="s">
        <v>95</v>
      </c>
      <c r="L108" s="98"/>
      <c r="M108" s="98"/>
      <c r="N108" s="99"/>
      <c r="O108" s="98"/>
      <c r="P108" s="98"/>
      <c r="Q108" s="134" t="str">
        <f t="shared" si="2"/>
        <v>P</v>
      </c>
      <c r="R108" s="98"/>
      <c r="S108" s="98"/>
      <c r="T108" s="98"/>
      <c r="U108" s="98"/>
      <c r="V108" s="98"/>
      <c r="W108" s="98"/>
      <c r="X108" s="100"/>
    </row>
    <row r="109" spans="1:24" s="128" customFormat="1" ht="51">
      <c r="A109" s="122"/>
      <c r="B109" s="131">
        <f>IF(AND(G109:G109="",G109=""),"",ROW()-19-COUNTBLANK($G$19:G109))</f>
        <v>82</v>
      </c>
      <c r="C109" s="252"/>
      <c r="D109" s="188" t="s">
        <v>159</v>
      </c>
      <c r="E109" s="123"/>
      <c r="F109" s="70" t="s">
        <v>146</v>
      </c>
      <c r="G109" s="84" t="s">
        <v>168</v>
      </c>
      <c r="H109" s="124"/>
      <c r="I109" s="124"/>
      <c r="J109" s="125"/>
      <c r="K109" s="135" t="s">
        <v>95</v>
      </c>
      <c r="L109" s="98"/>
      <c r="M109" s="125"/>
      <c r="N109" s="126"/>
      <c r="O109" s="125"/>
      <c r="P109" s="125"/>
      <c r="Q109" s="134" t="str">
        <f t="shared" si="2"/>
        <v>P</v>
      </c>
      <c r="R109" s="125"/>
      <c r="S109" s="125"/>
      <c r="T109" s="125"/>
      <c r="U109" s="125"/>
      <c r="V109" s="125"/>
      <c r="W109" s="125"/>
      <c r="X109" s="127"/>
    </row>
    <row r="110" spans="1:24" ht="90" customHeight="1">
      <c r="A110" s="91"/>
      <c r="B110" s="131">
        <f>IF(AND(G110:G110="",G110=""),"",ROW()-19-COUNTBLANK($G$19:G110))</f>
        <v>83</v>
      </c>
      <c r="C110" s="252"/>
      <c r="D110" s="151" t="s">
        <v>161</v>
      </c>
      <c r="E110" s="70"/>
      <c r="F110" s="70" t="s">
        <v>146</v>
      </c>
      <c r="G110" s="153" t="s">
        <v>169</v>
      </c>
      <c r="H110" s="72"/>
      <c r="I110" s="72"/>
      <c r="J110" s="98"/>
      <c r="K110" s="135" t="s">
        <v>95</v>
      </c>
      <c r="L110" s="98"/>
      <c r="M110" s="98"/>
      <c r="N110" s="99"/>
      <c r="O110" s="98"/>
      <c r="P110" s="98"/>
      <c r="Q110" s="134" t="str">
        <f t="shared" si="2"/>
        <v>P</v>
      </c>
      <c r="R110" s="98"/>
      <c r="S110" s="98"/>
      <c r="T110" s="98"/>
      <c r="U110" s="98"/>
      <c r="V110" s="98"/>
      <c r="W110" s="98"/>
      <c r="X110" s="100"/>
    </row>
    <row r="111" spans="1:24" ht="171" customHeight="1">
      <c r="A111" s="91"/>
      <c r="B111" s="131">
        <f>IF(AND(G111:G111="",G111=""),"",ROW()-19-COUNTBLANK($G$19:G111))</f>
        <v>84</v>
      </c>
      <c r="C111" s="251" t="s">
        <v>195</v>
      </c>
      <c r="D111" s="254" t="s">
        <v>145</v>
      </c>
      <c r="E111" s="70"/>
      <c r="F111" s="70" t="s">
        <v>146</v>
      </c>
      <c r="G111" s="152" t="s">
        <v>171</v>
      </c>
      <c r="H111" s="72"/>
      <c r="I111" s="72"/>
      <c r="J111" s="98"/>
      <c r="K111" s="135" t="s">
        <v>95</v>
      </c>
      <c r="L111" s="98"/>
      <c r="M111" s="98"/>
      <c r="N111" s="99"/>
      <c r="O111" s="98"/>
      <c r="P111" s="98"/>
      <c r="Q111" s="134" t="str">
        <f t="shared" si="2"/>
        <v>P</v>
      </c>
      <c r="R111" s="98"/>
      <c r="S111" s="98"/>
      <c r="T111" s="98"/>
      <c r="U111" s="98"/>
      <c r="V111" s="98"/>
      <c r="W111" s="98"/>
      <c r="X111" s="100"/>
    </row>
    <row r="112" spans="1:24" ht="63.75">
      <c r="A112" s="91"/>
      <c r="B112" s="131">
        <f>IF(AND(G112:G112="",G112=""),"",ROW()-19-COUNTBLANK($G$19:G112))</f>
        <v>85</v>
      </c>
      <c r="C112" s="252"/>
      <c r="D112" s="255"/>
      <c r="E112" s="70" t="s">
        <v>172</v>
      </c>
      <c r="F112" s="70" t="s">
        <v>173</v>
      </c>
      <c r="G112" s="153" t="s">
        <v>174</v>
      </c>
      <c r="H112" s="72"/>
      <c r="I112" s="72"/>
      <c r="J112" s="98"/>
      <c r="K112" s="135" t="s">
        <v>95</v>
      </c>
      <c r="L112" s="98"/>
      <c r="M112" s="98"/>
      <c r="N112" s="99"/>
      <c r="O112" s="98"/>
      <c r="P112" s="98"/>
      <c r="Q112" s="134" t="str">
        <f t="shared" si="2"/>
        <v>P</v>
      </c>
      <c r="R112" s="98"/>
      <c r="S112" s="98"/>
      <c r="T112" s="98"/>
      <c r="U112" s="98"/>
      <c r="V112" s="98"/>
      <c r="W112" s="98"/>
      <c r="X112" s="100"/>
    </row>
    <row r="113" spans="1:24" s="120" customFormat="1" ht="63.75">
      <c r="A113" s="115"/>
      <c r="B113" s="131">
        <f>IF(AND(G113:G113="",G113=""),"",ROW()-19-COUNTBLANK($G$19:G113))</f>
        <v>86</v>
      </c>
      <c r="C113" s="252"/>
      <c r="D113" s="256"/>
      <c r="E113" s="84" t="s">
        <v>175</v>
      </c>
      <c r="F113" s="84" t="s">
        <v>173</v>
      </c>
      <c r="G113" s="153" t="s">
        <v>176</v>
      </c>
      <c r="H113" s="116"/>
      <c r="I113" s="116"/>
      <c r="J113" s="117"/>
      <c r="K113" s="135" t="s">
        <v>95</v>
      </c>
      <c r="L113" s="98"/>
      <c r="M113" s="117"/>
      <c r="N113" s="118"/>
      <c r="O113" s="117"/>
      <c r="P113" s="117"/>
      <c r="Q113" s="134" t="str">
        <f t="shared" si="2"/>
        <v>P</v>
      </c>
      <c r="R113" s="117"/>
      <c r="S113" s="117"/>
      <c r="T113" s="117"/>
      <c r="U113" s="117"/>
      <c r="V113" s="117"/>
      <c r="W113" s="117"/>
      <c r="X113" s="119"/>
    </row>
    <row r="114" spans="1:24" ht="173.25" customHeight="1">
      <c r="A114" s="91"/>
      <c r="B114" s="131">
        <f>IF(AND(G114:G114="",G114=""),"",ROW()-19-COUNTBLANK($G$19:G114))</f>
        <v>87</v>
      </c>
      <c r="C114" s="252"/>
      <c r="D114" s="254" t="s">
        <v>148</v>
      </c>
      <c r="E114" s="70"/>
      <c r="F114" s="70" t="s">
        <v>146</v>
      </c>
      <c r="G114" s="152" t="s">
        <v>177</v>
      </c>
      <c r="H114" s="72"/>
      <c r="I114" s="72"/>
      <c r="J114" s="98"/>
      <c r="K114" s="135" t="s">
        <v>95</v>
      </c>
      <c r="L114" s="98"/>
      <c r="M114" s="98"/>
      <c r="N114" s="99"/>
      <c r="O114" s="98"/>
      <c r="P114" s="98"/>
      <c r="Q114" s="134" t="str">
        <f t="shared" si="2"/>
        <v>P</v>
      </c>
      <c r="R114" s="98"/>
      <c r="S114" s="98"/>
      <c r="T114" s="98"/>
      <c r="U114" s="98"/>
      <c r="V114" s="98"/>
      <c r="W114" s="98"/>
      <c r="X114" s="100"/>
    </row>
    <row r="115" spans="1:24" ht="63.75">
      <c r="A115" s="91"/>
      <c r="B115" s="131">
        <f>IF(AND(G115:G115="",G115=""),"",ROW()-19-COUNTBLANK($G$19:G115))</f>
        <v>88</v>
      </c>
      <c r="C115" s="252"/>
      <c r="D115" s="255"/>
      <c r="E115" s="70" t="s">
        <v>172</v>
      </c>
      <c r="F115" s="70" t="s">
        <v>173</v>
      </c>
      <c r="G115" s="153" t="s">
        <v>178</v>
      </c>
      <c r="H115" s="72"/>
      <c r="I115" s="72"/>
      <c r="J115" s="98"/>
      <c r="K115" s="135" t="s">
        <v>95</v>
      </c>
      <c r="L115" s="98"/>
      <c r="M115" s="98"/>
      <c r="N115" s="99"/>
      <c r="O115" s="98"/>
      <c r="P115" s="98"/>
      <c r="Q115" s="134" t="str">
        <f t="shared" si="2"/>
        <v>P</v>
      </c>
      <c r="R115" s="98"/>
      <c r="S115" s="98"/>
      <c r="T115" s="98"/>
      <c r="U115" s="98"/>
      <c r="V115" s="98"/>
      <c r="W115" s="98"/>
      <c r="X115" s="100"/>
    </row>
    <row r="116" spans="1:24" s="187" customFormat="1" ht="63.75">
      <c r="A116" s="130"/>
      <c r="B116" s="131">
        <f>IF(AND(G116:G116="",G116=""),"",ROW()-19-COUNTBLANK($G$19:G116))</f>
        <v>89</v>
      </c>
      <c r="C116" s="252"/>
      <c r="D116" s="256"/>
      <c r="E116" s="84" t="s">
        <v>175</v>
      </c>
      <c r="F116" s="84" t="s">
        <v>173</v>
      </c>
      <c r="G116" s="153" t="s">
        <v>176</v>
      </c>
      <c r="H116" s="133"/>
      <c r="I116" s="133"/>
      <c r="J116" s="134"/>
      <c r="K116" s="135" t="s">
        <v>95</v>
      </c>
      <c r="L116" s="98"/>
      <c r="M116" s="134"/>
      <c r="N116" s="185"/>
      <c r="O116" s="134"/>
      <c r="P116" s="134"/>
      <c r="Q116" s="134" t="str">
        <f t="shared" si="2"/>
        <v>P</v>
      </c>
      <c r="R116" s="134"/>
      <c r="S116" s="134"/>
      <c r="T116" s="134"/>
      <c r="U116" s="134"/>
      <c r="V116" s="134"/>
      <c r="W116" s="134"/>
      <c r="X116" s="186"/>
    </row>
    <row r="117" spans="1:24" ht="136.5" customHeight="1">
      <c r="A117" s="91"/>
      <c r="B117" s="131">
        <f>IF(AND(G117:G117="",G117=""),"",ROW()-19-COUNTBLANK($G$19:G117))</f>
        <v>90</v>
      </c>
      <c r="C117" s="252"/>
      <c r="D117" s="257" t="s">
        <v>150</v>
      </c>
      <c r="E117" s="70"/>
      <c r="F117" s="70" t="s">
        <v>146</v>
      </c>
      <c r="G117" s="152" t="s">
        <v>179</v>
      </c>
      <c r="H117" s="72"/>
      <c r="I117" s="72"/>
      <c r="J117" s="98"/>
      <c r="K117" s="135" t="s">
        <v>95</v>
      </c>
      <c r="L117" s="98"/>
      <c r="M117" s="98"/>
      <c r="N117" s="99"/>
      <c r="O117" s="98"/>
      <c r="P117" s="98"/>
      <c r="Q117" s="134" t="str">
        <f t="shared" si="2"/>
        <v>P</v>
      </c>
      <c r="R117" s="98"/>
      <c r="S117" s="98"/>
      <c r="T117" s="98"/>
      <c r="U117" s="98"/>
      <c r="V117" s="98"/>
      <c r="W117" s="98"/>
      <c r="X117" s="100"/>
    </row>
    <row r="118" spans="1:24" ht="63.75">
      <c r="A118" s="91"/>
      <c r="B118" s="131">
        <f>IF(AND(G118:G118="",G118=""),"",ROW()-19-COUNTBLANK($G$19:G118))</f>
        <v>91</v>
      </c>
      <c r="C118" s="252"/>
      <c r="D118" s="258"/>
      <c r="E118" s="70" t="s">
        <v>172</v>
      </c>
      <c r="F118" s="70" t="s">
        <v>173</v>
      </c>
      <c r="G118" s="153" t="s">
        <v>178</v>
      </c>
      <c r="H118" s="72"/>
      <c r="I118" s="72"/>
      <c r="J118" s="98"/>
      <c r="K118" s="135" t="s">
        <v>95</v>
      </c>
      <c r="L118" s="98"/>
      <c r="M118" s="98"/>
      <c r="N118" s="99"/>
      <c r="O118" s="98"/>
      <c r="P118" s="98"/>
      <c r="Q118" s="134" t="str">
        <f t="shared" si="2"/>
        <v>P</v>
      </c>
      <c r="R118" s="98"/>
      <c r="S118" s="98"/>
      <c r="T118" s="98"/>
      <c r="U118" s="98"/>
      <c r="V118" s="98"/>
      <c r="W118" s="98"/>
      <c r="X118" s="100"/>
    </row>
    <row r="119" spans="1:24" s="187" customFormat="1" ht="63.75">
      <c r="A119" s="130"/>
      <c r="B119" s="131">
        <f>IF(AND(G119:G119="",G119=""),"",ROW()-19-COUNTBLANK($G$19:G119))</f>
        <v>92</v>
      </c>
      <c r="C119" s="252"/>
      <c r="D119" s="259"/>
      <c r="E119" s="84" t="s">
        <v>175</v>
      </c>
      <c r="F119" s="84" t="s">
        <v>173</v>
      </c>
      <c r="G119" s="153" t="s">
        <v>176</v>
      </c>
      <c r="H119" s="133"/>
      <c r="I119" s="133"/>
      <c r="J119" s="134"/>
      <c r="K119" s="135" t="s">
        <v>95</v>
      </c>
      <c r="L119" s="98"/>
      <c r="M119" s="134"/>
      <c r="N119" s="185"/>
      <c r="O119" s="134"/>
      <c r="P119" s="134"/>
      <c r="Q119" s="134" t="str">
        <f t="shared" si="2"/>
        <v>P</v>
      </c>
      <c r="R119" s="134"/>
      <c r="S119" s="134"/>
      <c r="T119" s="134"/>
      <c r="U119" s="134"/>
      <c r="V119" s="134"/>
      <c r="W119" s="134"/>
      <c r="X119" s="186"/>
    </row>
    <row r="120" spans="1:24" s="187" customFormat="1" ht="102">
      <c r="A120" s="130"/>
      <c r="B120" s="131">
        <f>IF(AND(G120:G120="",G120=""),"",ROW()-19-COUNTBLANK($G$19:G120))</f>
        <v>93</v>
      </c>
      <c r="C120" s="252"/>
      <c r="D120" s="224" t="s">
        <v>152</v>
      </c>
      <c r="E120" s="84"/>
      <c r="F120" s="84" t="s">
        <v>146</v>
      </c>
      <c r="G120" s="152" t="s">
        <v>180</v>
      </c>
      <c r="H120" s="133"/>
      <c r="I120" s="133"/>
      <c r="J120" s="134"/>
      <c r="K120" s="135" t="s">
        <v>95</v>
      </c>
      <c r="L120" s="98"/>
      <c r="M120" s="134"/>
      <c r="N120" s="185"/>
      <c r="O120" s="134"/>
      <c r="P120" s="134"/>
      <c r="Q120" s="134" t="str">
        <f t="shared" si="2"/>
        <v>P</v>
      </c>
      <c r="R120" s="134"/>
      <c r="S120" s="134"/>
      <c r="T120" s="134"/>
      <c r="U120" s="134"/>
      <c r="V120" s="134"/>
      <c r="W120" s="134"/>
      <c r="X120" s="186"/>
    </row>
    <row r="121" spans="1:24" s="187" customFormat="1" ht="63.75">
      <c r="A121" s="130"/>
      <c r="B121" s="131">
        <f>IF(AND(G121:G121="",G121=""),"",ROW()-19-COUNTBLANK($G$19:G121))</f>
        <v>94</v>
      </c>
      <c r="C121" s="252"/>
      <c r="D121" s="225"/>
      <c r="E121" s="84" t="s">
        <v>172</v>
      </c>
      <c r="F121" s="84" t="s">
        <v>173</v>
      </c>
      <c r="G121" s="153" t="s">
        <v>178</v>
      </c>
      <c r="H121" s="133"/>
      <c r="I121" s="133"/>
      <c r="J121" s="134"/>
      <c r="K121" s="135" t="s">
        <v>95</v>
      </c>
      <c r="L121" s="98"/>
      <c r="M121" s="134"/>
      <c r="N121" s="185"/>
      <c r="O121" s="134"/>
      <c r="P121" s="134"/>
      <c r="Q121" s="134" t="str">
        <f t="shared" si="2"/>
        <v>P</v>
      </c>
      <c r="R121" s="134"/>
      <c r="S121" s="134"/>
      <c r="T121" s="134"/>
      <c r="U121" s="134"/>
      <c r="V121" s="134"/>
      <c r="W121" s="134"/>
      <c r="X121" s="186"/>
    </row>
    <row r="122" spans="1:24" s="187" customFormat="1" ht="63.75">
      <c r="A122" s="130"/>
      <c r="B122" s="131">
        <f>IF(AND(G122:G122="",G122=""),"",ROW()-19-COUNTBLANK($G$19:G122))</f>
        <v>95</v>
      </c>
      <c r="C122" s="252"/>
      <c r="D122" s="226"/>
      <c r="E122" s="84" t="s">
        <v>175</v>
      </c>
      <c r="F122" s="84" t="s">
        <v>173</v>
      </c>
      <c r="G122" s="153" t="s">
        <v>176</v>
      </c>
      <c r="H122" s="133"/>
      <c r="I122" s="133"/>
      <c r="J122" s="134"/>
      <c r="K122" s="135" t="s">
        <v>95</v>
      </c>
      <c r="L122" s="98"/>
      <c r="M122" s="134"/>
      <c r="N122" s="185"/>
      <c r="O122" s="134"/>
      <c r="P122" s="134"/>
      <c r="Q122" s="134" t="str">
        <f t="shared" si="2"/>
        <v>P</v>
      </c>
      <c r="R122" s="134"/>
      <c r="S122" s="134"/>
      <c r="T122" s="134"/>
      <c r="U122" s="134"/>
      <c r="V122" s="134"/>
      <c r="W122" s="134"/>
      <c r="X122" s="186"/>
    </row>
    <row r="123" spans="1:24" s="187" customFormat="1" ht="140.25" customHeight="1">
      <c r="A123" s="130"/>
      <c r="B123" s="131">
        <f>IF(AND(G123:G123="",G123=""),"",ROW()-19-COUNTBLANK($G$19:G123))</f>
        <v>96</v>
      </c>
      <c r="C123" s="252"/>
      <c r="D123" s="224" t="s">
        <v>157</v>
      </c>
      <c r="E123" s="84"/>
      <c r="F123" s="84" t="s">
        <v>146</v>
      </c>
      <c r="G123" s="84" t="s">
        <v>181</v>
      </c>
      <c r="H123" s="133"/>
      <c r="I123" s="133"/>
      <c r="J123" s="134"/>
      <c r="K123" s="135" t="s">
        <v>95</v>
      </c>
      <c r="L123" s="98"/>
      <c r="M123" s="134"/>
      <c r="N123" s="185"/>
      <c r="O123" s="134"/>
      <c r="P123" s="134"/>
      <c r="Q123" s="134" t="str">
        <f t="shared" si="2"/>
        <v>P</v>
      </c>
      <c r="R123" s="134"/>
      <c r="S123" s="134"/>
      <c r="T123" s="134"/>
      <c r="U123" s="134"/>
      <c r="V123" s="134"/>
      <c r="W123" s="134"/>
      <c r="X123" s="186"/>
    </row>
    <row r="124" spans="1:24" s="187" customFormat="1" ht="63.75">
      <c r="A124" s="130"/>
      <c r="B124" s="131">
        <f>IF(AND(G124:G124="",G124=""),"",ROW()-19-COUNTBLANK($G$19:G124))</f>
        <v>97</v>
      </c>
      <c r="C124" s="252"/>
      <c r="D124" s="225"/>
      <c r="E124" s="84" t="s">
        <v>172</v>
      </c>
      <c r="F124" s="84" t="s">
        <v>173</v>
      </c>
      <c r="G124" s="153" t="s">
        <v>182</v>
      </c>
      <c r="H124" s="133"/>
      <c r="I124" s="133"/>
      <c r="J124" s="134"/>
      <c r="K124" s="135" t="s">
        <v>95</v>
      </c>
      <c r="L124" s="98"/>
      <c r="M124" s="134"/>
      <c r="N124" s="185"/>
      <c r="O124" s="134"/>
      <c r="P124" s="134"/>
      <c r="Q124" s="134" t="str">
        <f t="shared" si="2"/>
        <v>P</v>
      </c>
      <c r="R124" s="134"/>
      <c r="S124" s="134"/>
      <c r="T124" s="134"/>
      <c r="U124" s="134"/>
      <c r="V124" s="134"/>
      <c r="W124" s="134"/>
      <c r="X124" s="186"/>
    </row>
    <row r="125" spans="1:24" s="187" customFormat="1" ht="63.75">
      <c r="A125" s="130"/>
      <c r="B125" s="131">
        <f>IF(AND(G125:G125="",G125=""),"",ROW()-19-COUNTBLANK($G$19:G125))</f>
        <v>98</v>
      </c>
      <c r="C125" s="252"/>
      <c r="D125" s="226"/>
      <c r="E125" s="84" t="s">
        <v>175</v>
      </c>
      <c r="F125" s="84" t="s">
        <v>173</v>
      </c>
      <c r="G125" s="153" t="s">
        <v>183</v>
      </c>
      <c r="H125" s="133"/>
      <c r="I125" s="133"/>
      <c r="J125" s="134"/>
      <c r="K125" s="135" t="s">
        <v>95</v>
      </c>
      <c r="L125" s="98"/>
      <c r="M125" s="134"/>
      <c r="N125" s="185"/>
      <c r="O125" s="134"/>
      <c r="P125" s="134"/>
      <c r="Q125" s="134" t="str">
        <f t="shared" si="2"/>
        <v>P</v>
      </c>
      <c r="R125" s="134"/>
      <c r="S125" s="134"/>
      <c r="T125" s="134"/>
      <c r="U125" s="134"/>
      <c r="V125" s="134"/>
      <c r="W125" s="134"/>
      <c r="X125" s="186"/>
    </row>
    <row r="126" spans="1:24" s="187" customFormat="1" ht="135" customHeight="1">
      <c r="A126" s="130"/>
      <c r="B126" s="131">
        <f>IF(AND(G126:G126="",G126=""),"",ROW()-19-COUNTBLANK($G$19:G126))</f>
        <v>99</v>
      </c>
      <c r="C126" s="252"/>
      <c r="D126" s="224" t="s">
        <v>159</v>
      </c>
      <c r="E126" s="84"/>
      <c r="F126" s="84" t="s">
        <v>146</v>
      </c>
      <c r="G126" s="84" t="s">
        <v>184</v>
      </c>
      <c r="H126" s="133"/>
      <c r="I126" s="133"/>
      <c r="J126" s="134"/>
      <c r="K126" s="135" t="s">
        <v>95</v>
      </c>
      <c r="L126" s="98"/>
      <c r="M126" s="134"/>
      <c r="N126" s="185"/>
      <c r="O126" s="134"/>
      <c r="P126" s="134"/>
      <c r="Q126" s="134" t="str">
        <f t="shared" si="2"/>
        <v>P</v>
      </c>
      <c r="R126" s="134"/>
      <c r="S126" s="134"/>
      <c r="T126" s="134"/>
      <c r="U126" s="134"/>
      <c r="V126" s="134"/>
      <c r="W126" s="134"/>
      <c r="X126" s="186"/>
    </row>
    <row r="127" spans="1:24" s="187" customFormat="1" ht="76.5">
      <c r="A127" s="130"/>
      <c r="B127" s="131">
        <f>IF(AND(G127:G127="",G127=""),"",ROW()-19-COUNTBLANK($G$19:G127))</f>
        <v>100</v>
      </c>
      <c r="C127" s="252"/>
      <c r="D127" s="225"/>
      <c r="E127" s="84" t="s">
        <v>172</v>
      </c>
      <c r="F127" s="84" t="s">
        <v>173</v>
      </c>
      <c r="G127" s="153" t="s">
        <v>185</v>
      </c>
      <c r="H127" s="133"/>
      <c r="I127" s="133"/>
      <c r="J127" s="134"/>
      <c r="K127" s="135" t="s">
        <v>95</v>
      </c>
      <c r="L127" s="98"/>
      <c r="M127" s="134"/>
      <c r="N127" s="185"/>
      <c r="O127" s="134"/>
      <c r="P127" s="134"/>
      <c r="Q127" s="134" t="str">
        <f t="shared" si="2"/>
        <v>P</v>
      </c>
      <c r="R127" s="134"/>
      <c r="S127" s="134"/>
      <c r="T127" s="134"/>
      <c r="U127" s="134"/>
      <c r="V127" s="134"/>
      <c r="W127" s="134"/>
      <c r="X127" s="186"/>
    </row>
    <row r="128" spans="1:24" s="187" customFormat="1" ht="63.75">
      <c r="A128" s="130"/>
      <c r="B128" s="131">
        <f>IF(AND(G128:G128="",G128=""),"",ROW()-19-COUNTBLANK($G$19:G128))</f>
        <v>101</v>
      </c>
      <c r="C128" s="252"/>
      <c r="D128" s="226"/>
      <c r="E128" s="84" t="s">
        <v>175</v>
      </c>
      <c r="F128" s="84" t="s">
        <v>173</v>
      </c>
      <c r="G128" s="153" t="s">
        <v>186</v>
      </c>
      <c r="H128" s="133"/>
      <c r="I128" s="133"/>
      <c r="J128" s="134"/>
      <c r="K128" s="135" t="s">
        <v>95</v>
      </c>
      <c r="L128" s="98"/>
      <c r="M128" s="134"/>
      <c r="N128" s="185"/>
      <c r="O128" s="134"/>
      <c r="P128" s="134"/>
      <c r="Q128" s="134" t="str">
        <f t="shared" si="2"/>
        <v>P</v>
      </c>
      <c r="R128" s="134"/>
      <c r="S128" s="134"/>
      <c r="T128" s="134"/>
      <c r="U128" s="134"/>
      <c r="V128" s="134"/>
      <c r="W128" s="134"/>
      <c r="X128" s="186"/>
    </row>
    <row r="129" spans="1:24" s="187" customFormat="1" ht="162.75" customHeight="1">
      <c r="A129" s="130"/>
      <c r="B129" s="131">
        <f>IF(AND(G129:G129="",G129=""),"",ROW()-19-COUNTBLANK($G$19:G129))</f>
        <v>102</v>
      </c>
      <c r="C129" s="252"/>
      <c r="D129" s="224" t="s">
        <v>161</v>
      </c>
      <c r="E129" s="84"/>
      <c r="F129" s="84" t="s">
        <v>146</v>
      </c>
      <c r="G129" s="153" t="s">
        <v>196</v>
      </c>
      <c r="H129" s="133"/>
      <c r="I129" s="133"/>
      <c r="J129" s="134"/>
      <c r="K129" s="135" t="s">
        <v>95</v>
      </c>
      <c r="L129" s="98"/>
      <c r="M129" s="134"/>
      <c r="N129" s="185"/>
      <c r="O129" s="134"/>
      <c r="P129" s="134"/>
      <c r="Q129" s="134" t="str">
        <f t="shared" si="2"/>
        <v>P</v>
      </c>
      <c r="R129" s="134"/>
      <c r="S129" s="134"/>
      <c r="T129" s="134"/>
      <c r="U129" s="134"/>
      <c r="V129" s="134"/>
      <c r="W129" s="134"/>
      <c r="X129" s="186"/>
    </row>
    <row r="130" spans="1:24" s="187" customFormat="1" ht="63.75">
      <c r="A130" s="130"/>
      <c r="B130" s="131">
        <f>IF(AND(G130:G130="",G130=""),"",ROW()-19-COUNTBLANK($G$19:G130))</f>
        <v>103</v>
      </c>
      <c r="C130" s="252"/>
      <c r="D130" s="225"/>
      <c r="E130" s="84" t="s">
        <v>172</v>
      </c>
      <c r="F130" s="84" t="s">
        <v>173</v>
      </c>
      <c r="G130" s="153" t="s">
        <v>188</v>
      </c>
      <c r="H130" s="133"/>
      <c r="I130" s="133"/>
      <c r="J130" s="134"/>
      <c r="K130" s="135" t="s">
        <v>95</v>
      </c>
      <c r="L130" s="98"/>
      <c r="M130" s="134"/>
      <c r="N130" s="185"/>
      <c r="O130" s="134"/>
      <c r="P130" s="134"/>
      <c r="Q130" s="134" t="str">
        <f t="shared" si="2"/>
        <v>P</v>
      </c>
      <c r="R130" s="134"/>
      <c r="S130" s="134"/>
      <c r="T130" s="134"/>
      <c r="U130" s="134"/>
      <c r="V130" s="134"/>
      <c r="W130" s="134"/>
      <c r="X130" s="186"/>
    </row>
    <row r="131" spans="1:24" s="187" customFormat="1" ht="63.75">
      <c r="A131" s="130"/>
      <c r="B131" s="131">
        <f>IF(AND(G131:G131="",G131=""),"",ROW()-19-COUNTBLANK($G$19:G131))</f>
        <v>104</v>
      </c>
      <c r="C131" s="252"/>
      <c r="D131" s="226"/>
      <c r="E131" s="84" t="s">
        <v>175</v>
      </c>
      <c r="F131" s="84" t="s">
        <v>173</v>
      </c>
      <c r="G131" s="153" t="s">
        <v>189</v>
      </c>
      <c r="H131" s="133"/>
      <c r="I131" s="133"/>
      <c r="J131" s="134"/>
      <c r="K131" s="135" t="s">
        <v>95</v>
      </c>
      <c r="L131" s="98"/>
      <c r="M131" s="134"/>
      <c r="N131" s="185"/>
      <c r="O131" s="134"/>
      <c r="P131" s="134"/>
      <c r="Q131" s="134" t="str">
        <f t="shared" si="2"/>
        <v>P</v>
      </c>
      <c r="R131" s="134"/>
      <c r="S131" s="134"/>
      <c r="T131" s="134"/>
      <c r="U131" s="134"/>
      <c r="V131" s="134"/>
      <c r="W131" s="134"/>
      <c r="X131" s="186"/>
    </row>
    <row r="132" spans="1:24" s="187" customFormat="1" ht="63.75">
      <c r="A132" s="130"/>
      <c r="B132" s="131">
        <f>IF(AND(G132:G132="",G132=""),"",ROW()-19-COUNTBLANK($G$19:G132))</f>
        <v>105</v>
      </c>
      <c r="C132" s="248" t="s">
        <v>190</v>
      </c>
      <c r="D132" s="188" t="s">
        <v>145</v>
      </c>
      <c r="E132" s="84"/>
      <c r="F132" s="84" t="s">
        <v>146</v>
      </c>
      <c r="G132" s="84" t="s">
        <v>191</v>
      </c>
      <c r="H132" s="133"/>
      <c r="I132" s="133"/>
      <c r="J132" s="134"/>
      <c r="K132" s="135" t="s">
        <v>95</v>
      </c>
      <c r="L132" s="98"/>
      <c r="M132" s="134"/>
      <c r="N132" s="185"/>
      <c r="O132" s="134"/>
      <c r="P132" s="134"/>
      <c r="Q132" s="134" t="str">
        <f t="shared" si="2"/>
        <v>P</v>
      </c>
      <c r="R132" s="134"/>
      <c r="S132" s="134"/>
      <c r="T132" s="134"/>
      <c r="U132" s="134"/>
      <c r="V132" s="134"/>
      <c r="W132" s="134"/>
      <c r="X132" s="186"/>
    </row>
    <row r="133" spans="1:24" s="187" customFormat="1" ht="76.5">
      <c r="A133" s="130"/>
      <c r="B133" s="131">
        <f>IF(AND(G133:G133="",G133=""),"",ROW()-19-COUNTBLANK($G$19:G133))</f>
        <v>106</v>
      </c>
      <c r="C133" s="249"/>
      <c r="D133" s="188" t="s">
        <v>148</v>
      </c>
      <c r="E133" s="84"/>
      <c r="F133" s="84" t="s">
        <v>146</v>
      </c>
      <c r="G133" s="84" t="s">
        <v>165</v>
      </c>
      <c r="H133" s="133"/>
      <c r="I133" s="133"/>
      <c r="J133" s="134"/>
      <c r="K133" s="135" t="s">
        <v>95</v>
      </c>
      <c r="L133" s="98"/>
      <c r="M133" s="134"/>
      <c r="N133" s="185"/>
      <c r="O133" s="134"/>
      <c r="P133" s="134"/>
      <c r="Q133" s="134" t="str">
        <f t="shared" si="2"/>
        <v>P</v>
      </c>
      <c r="R133" s="134"/>
      <c r="S133" s="134"/>
      <c r="T133" s="134"/>
      <c r="U133" s="134"/>
      <c r="V133" s="134"/>
      <c r="W133" s="134"/>
      <c r="X133" s="186"/>
    </row>
    <row r="134" spans="1:24" s="187" customFormat="1" ht="63.75">
      <c r="A134" s="130"/>
      <c r="B134" s="131">
        <f>IF(AND(G134:G134="",G134=""),"",ROW()-19-COUNTBLANK($G$19:G134))</f>
        <v>107</v>
      </c>
      <c r="C134" s="249"/>
      <c r="D134" s="188" t="s">
        <v>150</v>
      </c>
      <c r="E134" s="84"/>
      <c r="F134" s="84" t="s">
        <v>146</v>
      </c>
      <c r="G134" s="93" t="s">
        <v>166</v>
      </c>
      <c r="H134" s="133"/>
      <c r="I134" s="133"/>
      <c r="J134" s="134"/>
      <c r="K134" s="135" t="s">
        <v>95</v>
      </c>
      <c r="L134" s="98"/>
      <c r="M134" s="134"/>
      <c r="N134" s="185"/>
      <c r="O134" s="134"/>
      <c r="P134" s="134"/>
      <c r="Q134" s="134" t="str">
        <f t="shared" si="2"/>
        <v>P</v>
      </c>
      <c r="R134" s="134"/>
      <c r="S134" s="134"/>
      <c r="T134" s="134"/>
      <c r="U134" s="134"/>
      <c r="V134" s="134"/>
      <c r="W134" s="134"/>
      <c r="X134" s="186"/>
    </row>
    <row r="135" spans="1:24" s="187" customFormat="1" ht="51">
      <c r="A135" s="130"/>
      <c r="B135" s="131">
        <f>IF(AND(G135:G135="",G135=""),"",ROW()-19-COUNTBLANK($G$19:G135))</f>
        <v>108</v>
      </c>
      <c r="C135" s="249"/>
      <c r="D135" s="188" t="s">
        <v>152</v>
      </c>
      <c r="E135" s="84"/>
      <c r="F135" s="84" t="s">
        <v>146</v>
      </c>
      <c r="G135" s="84" t="s">
        <v>197</v>
      </c>
      <c r="H135" s="133"/>
      <c r="I135" s="133"/>
      <c r="J135" s="134"/>
      <c r="K135" s="135" t="s">
        <v>95</v>
      </c>
      <c r="L135" s="98"/>
      <c r="M135" s="134"/>
      <c r="N135" s="185"/>
      <c r="O135" s="134"/>
      <c r="P135" s="134"/>
      <c r="Q135" s="134" t="str">
        <f t="shared" si="2"/>
        <v>P</v>
      </c>
      <c r="R135" s="134"/>
      <c r="S135" s="134"/>
      <c r="T135" s="134"/>
      <c r="U135" s="134"/>
      <c r="V135" s="134"/>
      <c r="W135" s="134"/>
      <c r="X135" s="186"/>
    </row>
    <row r="136" spans="1:24" s="187" customFormat="1" ht="63.75">
      <c r="A136" s="130"/>
      <c r="B136" s="131">
        <f>IF(AND(G136:G136="",G136=""),"",ROW()-19-COUNTBLANK($G$19:G136))</f>
        <v>109</v>
      </c>
      <c r="C136" s="249"/>
      <c r="D136" s="188" t="s">
        <v>157</v>
      </c>
      <c r="E136" s="84"/>
      <c r="F136" s="84" t="s">
        <v>146</v>
      </c>
      <c r="G136" s="84" t="s">
        <v>192</v>
      </c>
      <c r="H136" s="133"/>
      <c r="I136" s="133"/>
      <c r="J136" s="134"/>
      <c r="K136" s="135" t="s">
        <v>95</v>
      </c>
      <c r="L136" s="98"/>
      <c r="M136" s="134"/>
      <c r="N136" s="185"/>
      <c r="O136" s="134"/>
      <c r="P136" s="134"/>
      <c r="Q136" s="134" t="str">
        <f t="shared" si="2"/>
        <v>P</v>
      </c>
      <c r="R136" s="134"/>
      <c r="S136" s="134"/>
      <c r="T136" s="134"/>
      <c r="U136" s="134"/>
      <c r="V136" s="134"/>
      <c r="W136" s="134"/>
      <c r="X136" s="186"/>
    </row>
    <row r="137" spans="1:24" s="187" customFormat="1" ht="51">
      <c r="A137" s="130"/>
      <c r="B137" s="131">
        <f>IF(AND(G137:G137="",G137=""),"",ROW()-19-COUNTBLANK($G$19:G137))</f>
        <v>110</v>
      </c>
      <c r="C137" s="249"/>
      <c r="D137" s="188" t="s">
        <v>159</v>
      </c>
      <c r="E137" s="84"/>
      <c r="F137" s="84" t="s">
        <v>146</v>
      </c>
      <c r="G137" s="84" t="s">
        <v>168</v>
      </c>
      <c r="H137" s="133"/>
      <c r="I137" s="133"/>
      <c r="J137" s="134"/>
      <c r="K137" s="135" t="s">
        <v>95</v>
      </c>
      <c r="L137" s="98"/>
      <c r="M137" s="134"/>
      <c r="N137" s="185"/>
      <c r="O137" s="134"/>
      <c r="P137" s="134"/>
      <c r="Q137" s="134" t="str">
        <f t="shared" si="2"/>
        <v>P</v>
      </c>
      <c r="R137" s="134"/>
      <c r="S137" s="134"/>
      <c r="T137" s="134"/>
      <c r="U137" s="134"/>
      <c r="V137" s="134"/>
      <c r="W137" s="134"/>
      <c r="X137" s="186"/>
    </row>
    <row r="138" spans="1:24" s="187" customFormat="1" ht="76.5">
      <c r="A138" s="130"/>
      <c r="B138" s="131">
        <f>IF(AND(G138:G138="",G138=""),"",ROW()-19-COUNTBLANK($G$19:G138))</f>
        <v>111</v>
      </c>
      <c r="C138" s="249"/>
      <c r="D138" s="188" t="s">
        <v>161</v>
      </c>
      <c r="E138" s="84"/>
      <c r="F138" s="84" t="s">
        <v>146</v>
      </c>
      <c r="G138" s="153" t="s">
        <v>162</v>
      </c>
      <c r="H138" s="133"/>
      <c r="I138" s="133"/>
      <c r="J138" s="134"/>
      <c r="K138" s="135" t="s">
        <v>95</v>
      </c>
      <c r="L138" s="98"/>
      <c r="M138" s="134"/>
      <c r="N138" s="185"/>
      <c r="O138" s="134"/>
      <c r="P138" s="134"/>
      <c r="Q138" s="134" t="str">
        <f t="shared" si="2"/>
        <v>P</v>
      </c>
      <c r="R138" s="134"/>
      <c r="S138" s="134"/>
      <c r="T138" s="134"/>
      <c r="U138" s="134"/>
      <c r="V138" s="134"/>
      <c r="W138" s="134"/>
      <c r="X138" s="186"/>
    </row>
    <row r="139" spans="1:24" s="193" customFormat="1" ht="15.75">
      <c r="A139" s="91"/>
      <c r="B139" s="190" t="str">
        <f>IF(AND(G139:G139="",G139=""),"",ROW()-19-COUNTBLANK($G$19:G139))</f>
        <v/>
      </c>
      <c r="C139" s="191" t="s">
        <v>198</v>
      </c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89"/>
      <c r="S139" s="189"/>
      <c r="U139" s="194"/>
      <c r="V139" s="194"/>
      <c r="W139" s="194"/>
      <c r="X139" s="195"/>
    </row>
    <row r="140" spans="1:24" ht="76.5">
      <c r="A140" s="91"/>
      <c r="B140" s="131">
        <f>IF(AND(G140:G140="",G140=""),"",ROW()-19-COUNTBLANK($G$19:G140))</f>
        <v>112</v>
      </c>
      <c r="C140" s="251" t="s">
        <v>144</v>
      </c>
      <c r="D140" s="151" t="s">
        <v>145</v>
      </c>
      <c r="E140" s="70"/>
      <c r="F140" s="70" t="s">
        <v>146</v>
      </c>
      <c r="G140" s="152" t="s">
        <v>147</v>
      </c>
      <c r="H140" s="72"/>
      <c r="I140" s="72"/>
      <c r="J140" s="98"/>
      <c r="K140" s="135" t="s">
        <v>95</v>
      </c>
      <c r="L140" s="98"/>
      <c r="M140" s="98"/>
      <c r="N140" s="99"/>
      <c r="O140" s="98"/>
      <c r="P140" s="98"/>
      <c r="Q140" s="134" t="str">
        <f t="shared" si="2"/>
        <v>P</v>
      </c>
      <c r="R140" s="98"/>
      <c r="S140" s="98"/>
      <c r="T140" s="98"/>
      <c r="U140" s="98"/>
      <c r="V140" s="98"/>
      <c r="W140" s="98"/>
      <c r="X140" s="100"/>
    </row>
    <row r="141" spans="1:24" ht="93.75" customHeight="1">
      <c r="A141" s="91"/>
      <c r="B141" s="131">
        <f>IF(AND(G141:G141="",G141=""),"",ROW()-19-COUNTBLANK($G$19:G141))</f>
        <v>113</v>
      </c>
      <c r="C141" s="252"/>
      <c r="D141" s="151" t="s">
        <v>148</v>
      </c>
      <c r="E141" s="70"/>
      <c r="F141" s="70" t="s">
        <v>146</v>
      </c>
      <c r="G141" s="152" t="s">
        <v>149</v>
      </c>
      <c r="H141" s="72"/>
      <c r="I141" s="72"/>
      <c r="J141" s="98"/>
      <c r="K141" s="135" t="s">
        <v>95</v>
      </c>
      <c r="L141" s="98"/>
      <c r="M141" s="98"/>
      <c r="N141" s="99"/>
      <c r="O141" s="98"/>
      <c r="P141" s="98"/>
      <c r="Q141" s="134" t="str">
        <f t="shared" si="2"/>
        <v>P</v>
      </c>
      <c r="R141" s="98"/>
      <c r="S141" s="98"/>
      <c r="T141" s="98"/>
      <c r="U141" s="98"/>
      <c r="V141" s="98"/>
      <c r="W141" s="98"/>
      <c r="X141" s="100"/>
    </row>
    <row r="142" spans="1:24" ht="63.75">
      <c r="A142" s="91"/>
      <c r="B142" s="131">
        <f>IF(AND(G142:G142="",G142=""),"",ROW()-19-COUNTBLANK($G$19:G142))</f>
        <v>114</v>
      </c>
      <c r="C142" s="252"/>
      <c r="D142" s="151" t="s">
        <v>150</v>
      </c>
      <c r="E142" s="70"/>
      <c r="F142" s="70" t="s">
        <v>146</v>
      </c>
      <c r="G142" s="177" t="s">
        <v>151</v>
      </c>
      <c r="H142" s="72"/>
      <c r="I142" s="72"/>
      <c r="J142" s="98"/>
      <c r="K142" s="135" t="s">
        <v>95</v>
      </c>
      <c r="L142" s="98"/>
      <c r="M142" s="98"/>
      <c r="N142" s="99"/>
      <c r="O142" s="98"/>
      <c r="P142" s="98"/>
      <c r="Q142" s="134" t="str">
        <f t="shared" si="2"/>
        <v>P</v>
      </c>
      <c r="R142" s="98"/>
      <c r="S142" s="98"/>
      <c r="T142" s="98"/>
      <c r="U142" s="98"/>
      <c r="V142" s="98"/>
      <c r="W142" s="98"/>
      <c r="X142" s="100"/>
    </row>
    <row r="143" spans="1:24" ht="36">
      <c r="A143" s="91"/>
      <c r="B143" s="131">
        <f>IF(AND(G144:G144="",G144=""),"",ROW()-19-COUNTBLANK($G$19:G144))</f>
        <v>115</v>
      </c>
      <c r="C143" s="252"/>
      <c r="D143" s="231" t="s">
        <v>152</v>
      </c>
      <c r="E143" s="84" t="s">
        <v>153</v>
      </c>
      <c r="F143" s="70" t="s">
        <v>146</v>
      </c>
      <c r="G143" s="5" t="s">
        <v>154</v>
      </c>
      <c r="H143" s="72"/>
      <c r="I143" s="72"/>
      <c r="J143" s="98"/>
      <c r="K143" s="135" t="s">
        <v>95</v>
      </c>
      <c r="L143" s="98"/>
      <c r="M143" s="98"/>
      <c r="N143" s="99"/>
      <c r="O143" s="98"/>
      <c r="P143" s="98"/>
      <c r="Q143" s="134" t="str">
        <f t="shared" si="2"/>
        <v>P</v>
      </c>
      <c r="R143" s="98"/>
      <c r="S143" s="98"/>
      <c r="T143" s="98"/>
      <c r="U143" s="98"/>
      <c r="V143" s="98"/>
      <c r="W143" s="98"/>
      <c r="X143" s="100"/>
    </row>
    <row r="144" spans="1:24" ht="51">
      <c r="A144" s="91"/>
      <c r="B144" s="131">
        <f>IF(AND(G145:G145="",G145=""),"",ROW()-19-COUNTBLANK($G$19:G145))</f>
        <v>116</v>
      </c>
      <c r="C144" s="252"/>
      <c r="D144" s="232"/>
      <c r="E144" s="84" t="s">
        <v>155</v>
      </c>
      <c r="F144" s="70" t="s">
        <v>146</v>
      </c>
      <c r="G144" s="152" t="s">
        <v>156</v>
      </c>
      <c r="H144" s="72"/>
      <c r="I144" s="72"/>
      <c r="J144" s="98"/>
      <c r="K144" s="135" t="s">
        <v>95</v>
      </c>
      <c r="L144" s="98"/>
      <c r="M144" s="98"/>
      <c r="N144" s="99"/>
      <c r="O144" s="98"/>
      <c r="P144" s="98"/>
      <c r="Q144" s="134" t="str">
        <f t="shared" si="2"/>
        <v>P</v>
      </c>
      <c r="R144" s="98"/>
      <c r="S144" s="98"/>
      <c r="T144" s="98"/>
      <c r="U144" s="98"/>
      <c r="V144" s="98"/>
      <c r="W144" s="98"/>
      <c r="X144" s="100"/>
    </row>
    <row r="145" spans="1:24" ht="85.5" customHeight="1">
      <c r="A145" s="91"/>
      <c r="B145" s="131">
        <f>IF(AND(G145:G145="",G145=""),"",ROW()-19-COUNTBLANK($G$19:G145))</f>
        <v>117</v>
      </c>
      <c r="C145" s="252"/>
      <c r="D145" s="151" t="s">
        <v>157</v>
      </c>
      <c r="E145" s="70"/>
      <c r="F145" s="70" t="s">
        <v>146</v>
      </c>
      <c r="G145" s="152" t="s">
        <v>158</v>
      </c>
      <c r="H145" s="72"/>
      <c r="I145" s="72"/>
      <c r="J145" s="98"/>
      <c r="K145" s="135" t="s">
        <v>95</v>
      </c>
      <c r="L145" s="98"/>
      <c r="M145" s="98"/>
      <c r="N145" s="99"/>
      <c r="O145" s="98"/>
      <c r="P145" s="98"/>
      <c r="Q145" s="134" t="str">
        <f t="shared" si="2"/>
        <v>P</v>
      </c>
      <c r="R145" s="98"/>
      <c r="S145" s="98"/>
      <c r="T145" s="98"/>
      <c r="U145" s="98"/>
      <c r="V145" s="98"/>
      <c r="W145" s="98"/>
      <c r="X145" s="100"/>
    </row>
    <row r="146" spans="1:24" s="176" customFormat="1" ht="51">
      <c r="A146" s="169"/>
      <c r="B146" s="131">
        <f>IF(AND(G146:G146="",G146=""),"",ROW()-19-COUNTBLANK($G$19:G146))</f>
        <v>118</v>
      </c>
      <c r="C146" s="252"/>
      <c r="D146" s="170" t="s">
        <v>159</v>
      </c>
      <c r="E146" s="171"/>
      <c r="F146" s="171" t="s">
        <v>146</v>
      </c>
      <c r="G146" s="184" t="s">
        <v>160</v>
      </c>
      <c r="H146" s="172"/>
      <c r="I146" s="172"/>
      <c r="J146" s="173"/>
      <c r="K146" s="135" t="s">
        <v>95</v>
      </c>
      <c r="L146" s="173"/>
      <c r="M146" s="173"/>
      <c r="N146" s="174"/>
      <c r="O146" s="173"/>
      <c r="P146" s="173"/>
      <c r="Q146" s="134" t="str">
        <f t="shared" si="2"/>
        <v>P</v>
      </c>
      <c r="R146" s="173"/>
      <c r="S146" s="173"/>
      <c r="T146" s="173"/>
      <c r="U146" s="173"/>
      <c r="V146" s="173"/>
      <c r="W146" s="173"/>
      <c r="X146" s="175"/>
    </row>
    <row r="147" spans="1:24" ht="89.25" customHeight="1">
      <c r="A147" s="91"/>
      <c r="B147" s="131">
        <f>IF(AND(G147:G147="",G147=""),"",ROW()-19-COUNTBLANK($G$19:G147))</f>
        <v>119</v>
      </c>
      <c r="C147" s="252"/>
      <c r="D147" s="151" t="s">
        <v>161</v>
      </c>
      <c r="E147" s="70"/>
      <c r="F147" s="70" t="s">
        <v>146</v>
      </c>
      <c r="G147" s="183" t="s">
        <v>199</v>
      </c>
      <c r="H147" s="72"/>
      <c r="I147" s="72"/>
      <c r="J147" s="98"/>
      <c r="K147" s="135" t="s">
        <v>95</v>
      </c>
      <c r="L147" s="98"/>
      <c r="M147" s="98"/>
      <c r="N147" s="99"/>
      <c r="O147" s="98"/>
      <c r="P147" s="98"/>
      <c r="Q147" s="134" t="str">
        <f t="shared" si="2"/>
        <v>P</v>
      </c>
      <c r="R147" s="98"/>
      <c r="S147" s="98"/>
      <c r="T147" s="98"/>
      <c r="U147" s="98"/>
      <c r="V147" s="98"/>
      <c r="W147" s="98"/>
      <c r="X147" s="100"/>
    </row>
    <row r="148" spans="1:24" ht="76.5">
      <c r="A148" s="91"/>
      <c r="B148" s="131">
        <f>IF(AND(G148:G148="",G148=""),"",ROW()-19-COUNTBLANK($G$19:G148))</f>
        <v>120</v>
      </c>
      <c r="C148" s="251" t="s">
        <v>163</v>
      </c>
      <c r="D148" s="151" t="s">
        <v>145</v>
      </c>
      <c r="E148" s="70"/>
      <c r="F148" s="70" t="s">
        <v>146</v>
      </c>
      <c r="G148" s="84" t="s">
        <v>164</v>
      </c>
      <c r="H148" s="72"/>
      <c r="I148" s="72"/>
      <c r="J148" s="98"/>
      <c r="K148" s="135" t="s">
        <v>95</v>
      </c>
      <c r="L148" s="98"/>
      <c r="M148" s="98"/>
      <c r="N148" s="99"/>
      <c r="O148" s="98"/>
      <c r="P148" s="98"/>
      <c r="Q148" s="134" t="str">
        <f t="shared" si="2"/>
        <v>P</v>
      </c>
      <c r="R148" s="98"/>
      <c r="S148" s="98"/>
      <c r="T148" s="98"/>
      <c r="U148" s="98"/>
      <c r="V148" s="98"/>
      <c r="W148" s="98"/>
      <c r="X148" s="100"/>
    </row>
    <row r="149" spans="1:24" ht="76.5">
      <c r="A149" s="91"/>
      <c r="B149" s="131">
        <f>IF(AND(G149:G149="",G149=""),"",ROW()-19-COUNTBLANK($G$19:G149))</f>
        <v>121</v>
      </c>
      <c r="C149" s="252"/>
      <c r="D149" s="151" t="s">
        <v>148</v>
      </c>
      <c r="E149" s="70"/>
      <c r="F149" s="70" t="s">
        <v>146</v>
      </c>
      <c r="G149" s="84" t="s">
        <v>165</v>
      </c>
      <c r="H149" s="72"/>
      <c r="I149" s="72"/>
      <c r="J149" s="98"/>
      <c r="K149" s="135" t="s">
        <v>95</v>
      </c>
      <c r="L149" s="98"/>
      <c r="M149" s="98"/>
      <c r="N149" s="99"/>
      <c r="O149" s="98"/>
      <c r="P149" s="98"/>
      <c r="Q149" s="134" t="str">
        <f t="shared" ref="Q149:Q212" si="3">IF(OR(IF(M149="",IF(L149="",IF(K149="","",K149),L149),M149)="F", IF(P149="",IF(O149="",IF(N149="","",N149), O149),P149)="F")=TRUE,"F",
IF(OR(IF(M149="",IF(L149="",IF(K149="","",K149),L149),M149)="PE", IF(P149="",IF(O149="",IF(N149="","",N149), O149),P149)="PE")=TRUE,"PE",
IF(AND(IF(M149="",IF(L149="",IF(K149="","",K149),L149),M149)="", IF(P149="",IF(O149="",IF(N149="","",N149), O149),P149)="")=TRUE,"","P")))</f>
        <v>P</v>
      </c>
      <c r="R149" s="98"/>
      <c r="S149" s="98"/>
      <c r="T149" s="98"/>
      <c r="U149" s="98"/>
      <c r="V149" s="98"/>
      <c r="W149" s="98"/>
      <c r="X149" s="100"/>
    </row>
    <row r="150" spans="1:24" ht="63.75">
      <c r="A150" s="91"/>
      <c r="B150" s="131">
        <f>IF(AND(G150:G150="",G150=""),"",ROW()-19-COUNTBLANK($G$19:G150))</f>
        <v>122</v>
      </c>
      <c r="C150" s="252"/>
      <c r="D150" s="151" t="s">
        <v>150</v>
      </c>
      <c r="E150" s="70"/>
      <c r="F150" s="70" t="s">
        <v>146</v>
      </c>
      <c r="G150" s="93" t="s">
        <v>166</v>
      </c>
      <c r="H150" s="72"/>
      <c r="I150" s="72"/>
      <c r="J150" s="98"/>
      <c r="K150" s="135" t="s">
        <v>95</v>
      </c>
      <c r="L150" s="98"/>
      <c r="M150" s="98"/>
      <c r="N150" s="99"/>
      <c r="O150" s="98"/>
      <c r="P150" s="98"/>
      <c r="Q150" s="134" t="str">
        <f t="shared" si="3"/>
        <v>P</v>
      </c>
      <c r="R150" s="98"/>
      <c r="S150" s="98"/>
      <c r="T150" s="98"/>
      <c r="U150" s="98"/>
      <c r="V150" s="98"/>
      <c r="W150" s="98"/>
      <c r="X150" s="100"/>
    </row>
    <row r="151" spans="1:24" ht="36">
      <c r="A151" s="91"/>
      <c r="B151" s="131">
        <f>IF(AND(G152:G152="",G152=""),"",ROW()-19-COUNTBLANK($G$19:G152))</f>
        <v>123</v>
      </c>
      <c r="C151" s="252"/>
      <c r="D151" s="231" t="s">
        <v>152</v>
      </c>
      <c r="E151" s="84" t="s">
        <v>153</v>
      </c>
      <c r="F151" s="70" t="s">
        <v>146</v>
      </c>
      <c r="G151" s="5" t="s">
        <v>154</v>
      </c>
      <c r="H151" s="72"/>
      <c r="I151" s="72"/>
      <c r="J151" s="98"/>
      <c r="K151" s="135" t="s">
        <v>95</v>
      </c>
      <c r="L151" s="98"/>
      <c r="M151" s="98"/>
      <c r="N151" s="99"/>
      <c r="O151" s="98"/>
      <c r="P151" s="98"/>
      <c r="Q151" s="134" t="str">
        <f t="shared" si="3"/>
        <v>P</v>
      </c>
      <c r="R151" s="98"/>
      <c r="S151" s="98"/>
      <c r="T151" s="98"/>
      <c r="U151" s="98"/>
      <c r="V151" s="98"/>
      <c r="W151" s="98"/>
      <c r="X151" s="100"/>
    </row>
    <row r="152" spans="1:24" ht="51">
      <c r="A152" s="91"/>
      <c r="B152" s="131">
        <f>IF(AND(G153:G153="",G153=""),"",ROW()-19-COUNTBLANK($G$19:G153))</f>
        <v>124</v>
      </c>
      <c r="C152" s="252"/>
      <c r="D152" s="232"/>
      <c r="E152" s="84" t="s">
        <v>155</v>
      </c>
      <c r="F152" s="70" t="s">
        <v>146</v>
      </c>
      <c r="G152" s="152" t="s">
        <v>156</v>
      </c>
      <c r="H152" s="72"/>
      <c r="I152" s="72"/>
      <c r="J152" s="98"/>
      <c r="K152" s="135" t="s">
        <v>95</v>
      </c>
      <c r="L152" s="98"/>
      <c r="M152" s="98"/>
      <c r="N152" s="99"/>
      <c r="O152" s="98"/>
      <c r="P152" s="98"/>
      <c r="Q152" s="134" t="str">
        <f t="shared" si="3"/>
        <v>P</v>
      </c>
      <c r="R152" s="98"/>
      <c r="S152" s="98"/>
      <c r="T152" s="98"/>
      <c r="U152" s="98"/>
      <c r="V152" s="98"/>
      <c r="W152" s="98"/>
      <c r="X152" s="100"/>
    </row>
    <row r="153" spans="1:24" ht="63.75">
      <c r="A153" s="91"/>
      <c r="B153" s="131">
        <f>IF(AND(G153:G153="",G153=""),"",ROW()-19-COUNTBLANK($G$19:G153))</f>
        <v>125</v>
      </c>
      <c r="C153" s="252"/>
      <c r="D153" s="151" t="s">
        <v>157</v>
      </c>
      <c r="E153" s="70"/>
      <c r="F153" s="70" t="s">
        <v>146</v>
      </c>
      <c r="G153" s="152" t="s">
        <v>158</v>
      </c>
      <c r="H153" s="72"/>
      <c r="I153" s="72"/>
      <c r="J153" s="98"/>
      <c r="K153" s="135" t="s">
        <v>95</v>
      </c>
      <c r="L153" s="98"/>
      <c r="M153" s="98"/>
      <c r="N153" s="99"/>
      <c r="O153" s="98"/>
      <c r="P153" s="98"/>
      <c r="Q153" s="134" t="str">
        <f t="shared" si="3"/>
        <v>P</v>
      </c>
      <c r="R153" s="98"/>
      <c r="S153" s="98"/>
      <c r="T153" s="98"/>
      <c r="U153" s="98"/>
      <c r="V153" s="98"/>
      <c r="W153" s="98"/>
      <c r="X153" s="100"/>
    </row>
    <row r="154" spans="1:24" s="128" customFormat="1" ht="51">
      <c r="A154" s="122"/>
      <c r="B154" s="131">
        <f>IF(AND(G154:G154="",G154=""),"",ROW()-19-COUNTBLANK($G$19:G154))</f>
        <v>126</v>
      </c>
      <c r="C154" s="252"/>
      <c r="D154" s="188" t="s">
        <v>159</v>
      </c>
      <c r="E154" s="123"/>
      <c r="F154" s="70" t="s">
        <v>146</v>
      </c>
      <c r="G154" s="84" t="s">
        <v>168</v>
      </c>
      <c r="H154" s="124"/>
      <c r="I154" s="124"/>
      <c r="J154" s="125"/>
      <c r="K154" s="135" t="s">
        <v>95</v>
      </c>
      <c r="L154" s="98"/>
      <c r="M154" s="125"/>
      <c r="N154" s="126"/>
      <c r="O154" s="125"/>
      <c r="P154" s="125"/>
      <c r="Q154" s="134" t="str">
        <f t="shared" si="3"/>
        <v>P</v>
      </c>
      <c r="R154" s="125"/>
      <c r="S154" s="125"/>
      <c r="T154" s="125"/>
      <c r="U154" s="125"/>
      <c r="V154" s="125"/>
      <c r="W154" s="125"/>
      <c r="X154" s="127"/>
    </row>
    <row r="155" spans="1:24" ht="90" customHeight="1">
      <c r="A155" s="91"/>
      <c r="B155" s="131">
        <f>IF(AND(G155:G155="",G155=""),"",ROW()-19-COUNTBLANK($G$19:G155))</f>
        <v>127</v>
      </c>
      <c r="C155" s="252"/>
      <c r="D155" s="151" t="s">
        <v>161</v>
      </c>
      <c r="E155" s="70"/>
      <c r="F155" s="70" t="s">
        <v>146</v>
      </c>
      <c r="G155" s="153" t="s">
        <v>169</v>
      </c>
      <c r="H155" s="72"/>
      <c r="I155" s="72"/>
      <c r="J155" s="98"/>
      <c r="K155" s="135" t="s">
        <v>95</v>
      </c>
      <c r="L155" s="98"/>
      <c r="M155" s="98"/>
      <c r="N155" s="99"/>
      <c r="O155" s="98"/>
      <c r="P155" s="98"/>
      <c r="Q155" s="134" t="str">
        <f t="shared" si="3"/>
        <v>P</v>
      </c>
      <c r="R155" s="98"/>
      <c r="S155" s="98"/>
      <c r="T155" s="98"/>
      <c r="U155" s="98"/>
      <c r="V155" s="98"/>
      <c r="W155" s="98"/>
      <c r="X155" s="100"/>
    </row>
    <row r="156" spans="1:24" ht="171" customHeight="1">
      <c r="A156" s="91"/>
      <c r="B156" s="131">
        <f>IF(AND(G156:G156="",G156=""),"",ROW()-19-COUNTBLANK($G$19:G156))</f>
        <v>128</v>
      </c>
      <c r="C156" s="251" t="s">
        <v>195</v>
      </c>
      <c r="D156" s="254" t="s">
        <v>145</v>
      </c>
      <c r="E156" s="70"/>
      <c r="F156" s="70" t="s">
        <v>146</v>
      </c>
      <c r="G156" s="152" t="s">
        <v>171</v>
      </c>
      <c r="H156" s="72"/>
      <c r="I156" s="72"/>
      <c r="J156" s="98"/>
      <c r="K156" s="135" t="s">
        <v>95</v>
      </c>
      <c r="L156" s="98"/>
      <c r="M156" s="98"/>
      <c r="N156" s="99"/>
      <c r="O156" s="98"/>
      <c r="P156" s="98"/>
      <c r="Q156" s="134" t="str">
        <f t="shared" si="3"/>
        <v>P</v>
      </c>
      <c r="R156" s="98"/>
      <c r="S156" s="98"/>
      <c r="T156" s="98"/>
      <c r="U156" s="98"/>
      <c r="V156" s="98"/>
      <c r="W156" s="98"/>
      <c r="X156" s="100"/>
    </row>
    <row r="157" spans="1:24" ht="63.75">
      <c r="A157" s="91"/>
      <c r="B157" s="131">
        <f>IF(AND(G157:G157="",G157=""),"",ROW()-19-COUNTBLANK($G$19:G157))</f>
        <v>129</v>
      </c>
      <c r="C157" s="252"/>
      <c r="D157" s="255"/>
      <c r="E157" s="70" t="s">
        <v>172</v>
      </c>
      <c r="F157" s="70" t="s">
        <v>173</v>
      </c>
      <c r="G157" s="153" t="s">
        <v>174</v>
      </c>
      <c r="H157" s="72"/>
      <c r="I157" s="72"/>
      <c r="J157" s="98"/>
      <c r="K157" s="135" t="s">
        <v>95</v>
      </c>
      <c r="L157" s="98"/>
      <c r="M157" s="98"/>
      <c r="N157" s="99"/>
      <c r="O157" s="98"/>
      <c r="P157" s="98"/>
      <c r="Q157" s="134" t="str">
        <f t="shared" si="3"/>
        <v>P</v>
      </c>
      <c r="R157" s="98"/>
      <c r="S157" s="98"/>
      <c r="T157" s="98"/>
      <c r="U157" s="98"/>
      <c r="V157" s="98"/>
      <c r="W157" s="98"/>
      <c r="X157" s="100"/>
    </row>
    <row r="158" spans="1:24" s="120" customFormat="1" ht="63.75">
      <c r="A158" s="115"/>
      <c r="B158" s="131">
        <f>IF(AND(G158:G158="",G158=""),"",ROW()-19-COUNTBLANK($G$19:G158))</f>
        <v>130</v>
      </c>
      <c r="C158" s="252"/>
      <c r="D158" s="256"/>
      <c r="E158" s="84" t="s">
        <v>175</v>
      </c>
      <c r="F158" s="84" t="s">
        <v>173</v>
      </c>
      <c r="G158" s="153" t="s">
        <v>176</v>
      </c>
      <c r="H158" s="116"/>
      <c r="I158" s="116"/>
      <c r="J158" s="117"/>
      <c r="K158" s="135" t="s">
        <v>95</v>
      </c>
      <c r="L158" s="98"/>
      <c r="M158" s="117"/>
      <c r="N158" s="118"/>
      <c r="O158" s="117"/>
      <c r="P158" s="117"/>
      <c r="Q158" s="134" t="str">
        <f t="shared" si="3"/>
        <v>P</v>
      </c>
      <c r="R158" s="117"/>
      <c r="S158" s="117"/>
      <c r="T158" s="117"/>
      <c r="U158" s="117"/>
      <c r="V158" s="117"/>
      <c r="W158" s="117"/>
      <c r="X158" s="119"/>
    </row>
    <row r="159" spans="1:24" ht="173.25" customHeight="1">
      <c r="A159" s="91"/>
      <c r="B159" s="131">
        <f>IF(AND(G159:G159="",G159=""),"",ROW()-19-COUNTBLANK($G$19:G159))</f>
        <v>131</v>
      </c>
      <c r="C159" s="252"/>
      <c r="D159" s="254" t="s">
        <v>148</v>
      </c>
      <c r="E159" s="70"/>
      <c r="F159" s="70" t="s">
        <v>146</v>
      </c>
      <c r="G159" s="152" t="s">
        <v>177</v>
      </c>
      <c r="H159" s="72"/>
      <c r="I159" s="72"/>
      <c r="J159" s="98"/>
      <c r="K159" s="135" t="s">
        <v>95</v>
      </c>
      <c r="L159" s="98"/>
      <c r="M159" s="98"/>
      <c r="N159" s="99"/>
      <c r="O159" s="98"/>
      <c r="P159" s="98"/>
      <c r="Q159" s="134" t="str">
        <f t="shared" si="3"/>
        <v>P</v>
      </c>
      <c r="R159" s="98"/>
      <c r="S159" s="98"/>
      <c r="T159" s="98"/>
      <c r="U159" s="98"/>
      <c r="V159" s="98"/>
      <c r="W159" s="98"/>
      <c r="X159" s="100"/>
    </row>
    <row r="160" spans="1:24" ht="63.75">
      <c r="A160" s="91"/>
      <c r="B160" s="131">
        <f>IF(AND(G160:G160="",G160=""),"",ROW()-19-COUNTBLANK($G$19:G160))</f>
        <v>132</v>
      </c>
      <c r="C160" s="252"/>
      <c r="D160" s="255"/>
      <c r="E160" s="70" t="s">
        <v>172</v>
      </c>
      <c r="F160" s="70" t="s">
        <v>173</v>
      </c>
      <c r="G160" s="153" t="s">
        <v>178</v>
      </c>
      <c r="H160" s="72"/>
      <c r="I160" s="72"/>
      <c r="J160" s="98"/>
      <c r="K160" s="135" t="s">
        <v>95</v>
      </c>
      <c r="L160" s="98"/>
      <c r="M160" s="98"/>
      <c r="N160" s="99"/>
      <c r="O160" s="98"/>
      <c r="P160" s="98"/>
      <c r="Q160" s="134" t="str">
        <f t="shared" si="3"/>
        <v>P</v>
      </c>
      <c r="R160" s="98"/>
      <c r="S160" s="98"/>
      <c r="T160" s="98"/>
      <c r="U160" s="98"/>
      <c r="V160" s="98"/>
      <c r="W160" s="98"/>
      <c r="X160" s="100"/>
    </row>
    <row r="161" spans="1:24" s="187" customFormat="1" ht="63.75">
      <c r="A161" s="130"/>
      <c r="B161" s="131">
        <f>IF(AND(G161:G161="",G161=""),"",ROW()-19-COUNTBLANK($G$19:G161))</f>
        <v>133</v>
      </c>
      <c r="C161" s="252"/>
      <c r="D161" s="256"/>
      <c r="E161" s="84" t="s">
        <v>175</v>
      </c>
      <c r="F161" s="84" t="s">
        <v>173</v>
      </c>
      <c r="G161" s="153" t="s">
        <v>176</v>
      </c>
      <c r="H161" s="133"/>
      <c r="I161" s="133"/>
      <c r="J161" s="134"/>
      <c r="K161" s="135" t="s">
        <v>95</v>
      </c>
      <c r="L161" s="98"/>
      <c r="M161" s="134"/>
      <c r="N161" s="185"/>
      <c r="O161" s="134"/>
      <c r="P161" s="134"/>
      <c r="Q161" s="134" t="str">
        <f t="shared" si="3"/>
        <v>P</v>
      </c>
      <c r="R161" s="134"/>
      <c r="S161" s="134"/>
      <c r="T161" s="134"/>
      <c r="U161" s="134"/>
      <c r="V161" s="134"/>
      <c r="W161" s="134"/>
      <c r="X161" s="186"/>
    </row>
    <row r="162" spans="1:24" ht="136.5" customHeight="1">
      <c r="A162" s="91"/>
      <c r="B162" s="131">
        <f>IF(AND(G162:G162="",G162=""),"",ROW()-19-COUNTBLANK($G$19:G162))</f>
        <v>134</v>
      </c>
      <c r="C162" s="252"/>
      <c r="D162" s="257" t="s">
        <v>150</v>
      </c>
      <c r="E162" s="70"/>
      <c r="F162" s="70" t="s">
        <v>146</v>
      </c>
      <c r="G162" s="152" t="s">
        <v>179</v>
      </c>
      <c r="H162" s="72"/>
      <c r="I162" s="72"/>
      <c r="J162" s="98"/>
      <c r="K162" s="135" t="s">
        <v>95</v>
      </c>
      <c r="L162" s="98"/>
      <c r="M162" s="98"/>
      <c r="N162" s="99"/>
      <c r="O162" s="98"/>
      <c r="P162" s="98"/>
      <c r="Q162" s="134" t="str">
        <f t="shared" si="3"/>
        <v>P</v>
      </c>
      <c r="R162" s="98"/>
      <c r="S162" s="98"/>
      <c r="T162" s="98"/>
      <c r="U162" s="98"/>
      <c r="V162" s="98"/>
      <c r="W162" s="98"/>
      <c r="X162" s="100"/>
    </row>
    <row r="163" spans="1:24" ht="63.75">
      <c r="A163" s="91"/>
      <c r="B163" s="131">
        <f>IF(AND(G163:G163="",G163=""),"",ROW()-19-COUNTBLANK($G$19:G163))</f>
        <v>135</v>
      </c>
      <c r="C163" s="252"/>
      <c r="D163" s="258"/>
      <c r="E163" s="70" t="s">
        <v>172</v>
      </c>
      <c r="F163" s="70" t="s">
        <v>173</v>
      </c>
      <c r="G163" s="153" t="s">
        <v>178</v>
      </c>
      <c r="H163" s="72"/>
      <c r="I163" s="72"/>
      <c r="J163" s="98"/>
      <c r="K163" s="135" t="s">
        <v>95</v>
      </c>
      <c r="L163" s="98"/>
      <c r="M163" s="98"/>
      <c r="N163" s="99"/>
      <c r="O163" s="98"/>
      <c r="P163" s="98"/>
      <c r="Q163" s="134" t="str">
        <f t="shared" si="3"/>
        <v>P</v>
      </c>
      <c r="R163" s="98"/>
      <c r="S163" s="98"/>
      <c r="T163" s="98"/>
      <c r="U163" s="98"/>
      <c r="V163" s="98"/>
      <c r="W163" s="98"/>
      <c r="X163" s="100"/>
    </row>
    <row r="164" spans="1:24" s="187" customFormat="1" ht="63.75">
      <c r="A164" s="130"/>
      <c r="B164" s="131">
        <f>IF(AND(G164:G164="",G164=""),"",ROW()-19-COUNTBLANK($G$19:G164))</f>
        <v>136</v>
      </c>
      <c r="C164" s="252"/>
      <c r="D164" s="259"/>
      <c r="E164" s="84" t="s">
        <v>175</v>
      </c>
      <c r="F164" s="84" t="s">
        <v>173</v>
      </c>
      <c r="G164" s="153" t="s">
        <v>176</v>
      </c>
      <c r="H164" s="133"/>
      <c r="I164" s="133"/>
      <c r="J164" s="134"/>
      <c r="K164" s="135" t="s">
        <v>95</v>
      </c>
      <c r="L164" s="98"/>
      <c r="M164" s="134"/>
      <c r="N164" s="185"/>
      <c r="O164" s="134"/>
      <c r="P164" s="134"/>
      <c r="Q164" s="134" t="str">
        <f t="shared" si="3"/>
        <v>P</v>
      </c>
      <c r="R164" s="134"/>
      <c r="S164" s="134"/>
      <c r="T164" s="134"/>
      <c r="U164" s="134"/>
      <c r="V164" s="134"/>
      <c r="W164" s="134"/>
      <c r="X164" s="186"/>
    </row>
    <row r="165" spans="1:24" s="187" customFormat="1" ht="102">
      <c r="A165" s="130"/>
      <c r="B165" s="131">
        <f>IF(AND(G165:G165="",G165=""),"",ROW()-19-COUNTBLANK($G$19:G165))</f>
        <v>137</v>
      </c>
      <c r="C165" s="252"/>
      <c r="D165" s="224" t="s">
        <v>152</v>
      </c>
      <c r="E165" s="84"/>
      <c r="F165" s="84" t="s">
        <v>146</v>
      </c>
      <c r="G165" s="152" t="s">
        <v>180</v>
      </c>
      <c r="H165" s="133"/>
      <c r="I165" s="133"/>
      <c r="J165" s="134"/>
      <c r="K165" s="135" t="s">
        <v>95</v>
      </c>
      <c r="L165" s="98"/>
      <c r="M165" s="134"/>
      <c r="N165" s="185"/>
      <c r="O165" s="134"/>
      <c r="P165" s="134"/>
      <c r="Q165" s="134" t="str">
        <f t="shared" si="3"/>
        <v>P</v>
      </c>
      <c r="R165" s="134"/>
      <c r="S165" s="134"/>
      <c r="T165" s="134"/>
      <c r="U165" s="134"/>
      <c r="V165" s="134"/>
      <c r="W165" s="134"/>
      <c r="X165" s="186"/>
    </row>
    <row r="166" spans="1:24" s="187" customFormat="1" ht="63.75">
      <c r="A166" s="130"/>
      <c r="B166" s="131">
        <f>IF(AND(G166:G166="",G166=""),"",ROW()-19-COUNTBLANK($G$19:G166))</f>
        <v>138</v>
      </c>
      <c r="C166" s="252"/>
      <c r="D166" s="225"/>
      <c r="E166" s="84" t="s">
        <v>172</v>
      </c>
      <c r="F166" s="84" t="s">
        <v>173</v>
      </c>
      <c r="G166" s="153" t="s">
        <v>178</v>
      </c>
      <c r="H166" s="133"/>
      <c r="I166" s="133"/>
      <c r="J166" s="134"/>
      <c r="K166" s="135" t="s">
        <v>95</v>
      </c>
      <c r="L166" s="98"/>
      <c r="M166" s="134"/>
      <c r="N166" s="185"/>
      <c r="O166" s="134"/>
      <c r="P166" s="134"/>
      <c r="Q166" s="134" t="str">
        <f t="shared" si="3"/>
        <v>P</v>
      </c>
      <c r="R166" s="134"/>
      <c r="S166" s="134"/>
      <c r="T166" s="134"/>
      <c r="U166" s="134"/>
      <c r="V166" s="134"/>
      <c r="W166" s="134"/>
      <c r="X166" s="186"/>
    </row>
    <row r="167" spans="1:24" s="187" customFormat="1" ht="63.75">
      <c r="A167" s="130"/>
      <c r="B167" s="131">
        <f>IF(AND(G167:G167="",G167=""),"",ROW()-19-COUNTBLANK($G$19:G167))</f>
        <v>139</v>
      </c>
      <c r="C167" s="252"/>
      <c r="D167" s="226"/>
      <c r="E167" s="84" t="s">
        <v>175</v>
      </c>
      <c r="F167" s="84" t="s">
        <v>173</v>
      </c>
      <c r="G167" s="153" t="s">
        <v>176</v>
      </c>
      <c r="H167" s="133"/>
      <c r="I167" s="133"/>
      <c r="J167" s="134"/>
      <c r="K167" s="135" t="s">
        <v>95</v>
      </c>
      <c r="L167" s="98"/>
      <c r="M167" s="134"/>
      <c r="N167" s="185"/>
      <c r="O167" s="134"/>
      <c r="P167" s="134"/>
      <c r="Q167" s="134" t="str">
        <f t="shared" si="3"/>
        <v>P</v>
      </c>
      <c r="R167" s="134"/>
      <c r="S167" s="134"/>
      <c r="T167" s="134"/>
      <c r="U167" s="134"/>
      <c r="V167" s="134"/>
      <c r="W167" s="134"/>
      <c r="X167" s="186"/>
    </row>
    <row r="168" spans="1:24" s="187" customFormat="1" ht="140.25" customHeight="1">
      <c r="A168" s="130"/>
      <c r="B168" s="131">
        <f>IF(AND(G168:G168="",G168=""),"",ROW()-19-COUNTBLANK($G$19:G168))</f>
        <v>140</v>
      </c>
      <c r="C168" s="252"/>
      <c r="D168" s="224" t="s">
        <v>157</v>
      </c>
      <c r="E168" s="84"/>
      <c r="F168" s="84" t="s">
        <v>146</v>
      </c>
      <c r="G168" s="84" t="s">
        <v>181</v>
      </c>
      <c r="H168" s="133"/>
      <c r="I168" s="133"/>
      <c r="J168" s="134"/>
      <c r="K168" s="135" t="s">
        <v>95</v>
      </c>
      <c r="L168" s="98"/>
      <c r="M168" s="134"/>
      <c r="N168" s="185"/>
      <c r="O168" s="134"/>
      <c r="P168" s="134"/>
      <c r="Q168" s="134" t="str">
        <f t="shared" si="3"/>
        <v>P</v>
      </c>
      <c r="R168" s="134"/>
      <c r="S168" s="134"/>
      <c r="T168" s="134"/>
      <c r="U168" s="134"/>
      <c r="V168" s="134"/>
      <c r="W168" s="134"/>
      <c r="X168" s="186"/>
    </row>
    <row r="169" spans="1:24" s="187" customFormat="1" ht="63.75">
      <c r="A169" s="130"/>
      <c r="B169" s="131">
        <f>IF(AND(G169:G169="",G169=""),"",ROW()-19-COUNTBLANK($G$19:G169))</f>
        <v>141</v>
      </c>
      <c r="C169" s="252"/>
      <c r="D169" s="225"/>
      <c r="E169" s="84" t="s">
        <v>172</v>
      </c>
      <c r="F169" s="84" t="s">
        <v>173</v>
      </c>
      <c r="G169" s="153" t="s">
        <v>182</v>
      </c>
      <c r="H169" s="133"/>
      <c r="I169" s="133"/>
      <c r="J169" s="134"/>
      <c r="K169" s="135" t="s">
        <v>95</v>
      </c>
      <c r="L169" s="98"/>
      <c r="M169" s="134"/>
      <c r="N169" s="185"/>
      <c r="O169" s="134"/>
      <c r="P169" s="134"/>
      <c r="Q169" s="134" t="str">
        <f t="shared" si="3"/>
        <v>P</v>
      </c>
      <c r="R169" s="134"/>
      <c r="S169" s="134"/>
      <c r="T169" s="134"/>
      <c r="U169" s="134"/>
      <c r="V169" s="134"/>
      <c r="W169" s="134"/>
      <c r="X169" s="186"/>
    </row>
    <row r="170" spans="1:24" s="187" customFormat="1" ht="63.75">
      <c r="A170" s="130"/>
      <c r="B170" s="131">
        <f>IF(AND(G170:G170="",G170=""),"",ROW()-19-COUNTBLANK($G$19:G170))</f>
        <v>142</v>
      </c>
      <c r="C170" s="252"/>
      <c r="D170" s="226"/>
      <c r="E170" s="84" t="s">
        <v>175</v>
      </c>
      <c r="F170" s="84" t="s">
        <v>173</v>
      </c>
      <c r="G170" s="153" t="s">
        <v>183</v>
      </c>
      <c r="H170" s="133"/>
      <c r="I170" s="133"/>
      <c r="J170" s="134"/>
      <c r="K170" s="135" t="s">
        <v>95</v>
      </c>
      <c r="L170" s="98"/>
      <c r="M170" s="134"/>
      <c r="N170" s="185"/>
      <c r="O170" s="134"/>
      <c r="P170" s="134"/>
      <c r="Q170" s="134" t="str">
        <f t="shared" si="3"/>
        <v>P</v>
      </c>
      <c r="R170" s="134"/>
      <c r="S170" s="134"/>
      <c r="T170" s="134"/>
      <c r="U170" s="134"/>
      <c r="V170" s="134"/>
      <c r="W170" s="134"/>
      <c r="X170" s="186"/>
    </row>
    <row r="171" spans="1:24" s="187" customFormat="1" ht="135" customHeight="1">
      <c r="A171" s="130"/>
      <c r="B171" s="131">
        <f>IF(AND(G171:G171="",G171=""),"",ROW()-19-COUNTBLANK($G$19:G171))</f>
        <v>143</v>
      </c>
      <c r="C171" s="252"/>
      <c r="D171" s="224" t="s">
        <v>159</v>
      </c>
      <c r="E171" s="84"/>
      <c r="F171" s="84" t="s">
        <v>146</v>
      </c>
      <c r="G171" s="84" t="s">
        <v>184</v>
      </c>
      <c r="H171" s="133"/>
      <c r="I171" s="133"/>
      <c r="J171" s="134"/>
      <c r="K171" s="135" t="s">
        <v>95</v>
      </c>
      <c r="L171" s="98"/>
      <c r="M171" s="134"/>
      <c r="N171" s="185"/>
      <c r="O171" s="134"/>
      <c r="P171" s="134"/>
      <c r="Q171" s="134" t="str">
        <f t="shared" si="3"/>
        <v>P</v>
      </c>
      <c r="R171" s="134"/>
      <c r="S171" s="134"/>
      <c r="T171" s="134"/>
      <c r="U171" s="134"/>
      <c r="V171" s="134"/>
      <c r="W171" s="134"/>
      <c r="X171" s="186"/>
    </row>
    <row r="172" spans="1:24" s="187" customFormat="1" ht="76.5">
      <c r="A172" s="130"/>
      <c r="B172" s="131">
        <f>IF(AND(G172:G172="",G172=""),"",ROW()-19-COUNTBLANK($G$19:G172))</f>
        <v>144</v>
      </c>
      <c r="C172" s="252"/>
      <c r="D172" s="225"/>
      <c r="E172" s="84" t="s">
        <v>172</v>
      </c>
      <c r="F172" s="84" t="s">
        <v>173</v>
      </c>
      <c r="G172" s="153" t="s">
        <v>185</v>
      </c>
      <c r="H172" s="133"/>
      <c r="I172" s="133"/>
      <c r="J172" s="134"/>
      <c r="K172" s="135" t="s">
        <v>95</v>
      </c>
      <c r="L172" s="98"/>
      <c r="M172" s="134"/>
      <c r="N172" s="185"/>
      <c r="O172" s="134"/>
      <c r="P172" s="134"/>
      <c r="Q172" s="134" t="str">
        <f t="shared" si="3"/>
        <v>P</v>
      </c>
      <c r="R172" s="134"/>
      <c r="S172" s="134"/>
      <c r="T172" s="134"/>
      <c r="U172" s="134"/>
      <c r="V172" s="134"/>
      <c r="W172" s="134"/>
      <c r="X172" s="186"/>
    </row>
    <row r="173" spans="1:24" s="187" customFormat="1" ht="63.75">
      <c r="A173" s="130"/>
      <c r="B173" s="131">
        <f>IF(AND(G173:G173="",G173=""),"",ROW()-19-COUNTBLANK($G$19:G173))</f>
        <v>145</v>
      </c>
      <c r="C173" s="252"/>
      <c r="D173" s="226"/>
      <c r="E173" s="84" t="s">
        <v>175</v>
      </c>
      <c r="F173" s="84" t="s">
        <v>173</v>
      </c>
      <c r="G173" s="153" t="s">
        <v>186</v>
      </c>
      <c r="H173" s="133"/>
      <c r="I173" s="133"/>
      <c r="J173" s="134"/>
      <c r="K173" s="135" t="s">
        <v>95</v>
      </c>
      <c r="L173" s="98"/>
      <c r="M173" s="134"/>
      <c r="N173" s="185"/>
      <c r="O173" s="134"/>
      <c r="P173" s="134"/>
      <c r="Q173" s="134" t="str">
        <f t="shared" si="3"/>
        <v>P</v>
      </c>
      <c r="R173" s="134"/>
      <c r="S173" s="134"/>
      <c r="T173" s="134"/>
      <c r="U173" s="134"/>
      <c r="V173" s="134"/>
      <c r="W173" s="134"/>
      <c r="X173" s="186"/>
    </row>
    <row r="174" spans="1:24" s="187" customFormat="1" ht="162.75" customHeight="1">
      <c r="A174" s="130"/>
      <c r="B174" s="131">
        <f>IF(AND(G174:G174="",G174=""),"",ROW()-19-COUNTBLANK($G$19:G174))</f>
        <v>146</v>
      </c>
      <c r="C174" s="252"/>
      <c r="D174" s="224" t="s">
        <v>161</v>
      </c>
      <c r="E174" s="84"/>
      <c r="F174" s="84" t="s">
        <v>146</v>
      </c>
      <c r="G174" s="153" t="s">
        <v>196</v>
      </c>
      <c r="H174" s="133"/>
      <c r="I174" s="133"/>
      <c r="J174" s="134"/>
      <c r="K174" s="135" t="s">
        <v>95</v>
      </c>
      <c r="L174" s="98"/>
      <c r="M174" s="134"/>
      <c r="N174" s="185"/>
      <c r="O174" s="134"/>
      <c r="P174" s="134"/>
      <c r="Q174" s="134" t="str">
        <f t="shared" si="3"/>
        <v>P</v>
      </c>
      <c r="R174" s="134"/>
      <c r="S174" s="134"/>
      <c r="T174" s="134"/>
      <c r="U174" s="134"/>
      <c r="V174" s="134"/>
      <c r="W174" s="134"/>
      <c r="X174" s="186"/>
    </row>
    <row r="175" spans="1:24" s="187" customFormat="1" ht="63.75">
      <c r="A175" s="130"/>
      <c r="B175" s="131">
        <f>IF(AND(G175:G175="",G175=""),"",ROW()-19-COUNTBLANK($G$19:G175))</f>
        <v>147</v>
      </c>
      <c r="C175" s="252"/>
      <c r="D175" s="225"/>
      <c r="E175" s="84" t="s">
        <v>172</v>
      </c>
      <c r="F175" s="84" t="s">
        <v>173</v>
      </c>
      <c r="G175" s="153" t="s">
        <v>188</v>
      </c>
      <c r="H175" s="133"/>
      <c r="I175" s="133"/>
      <c r="J175" s="134"/>
      <c r="K175" s="135" t="s">
        <v>95</v>
      </c>
      <c r="L175" s="98"/>
      <c r="M175" s="134"/>
      <c r="N175" s="185"/>
      <c r="O175" s="134"/>
      <c r="P175" s="134"/>
      <c r="Q175" s="134" t="str">
        <f t="shared" si="3"/>
        <v>P</v>
      </c>
      <c r="R175" s="134"/>
      <c r="S175" s="134"/>
      <c r="T175" s="134"/>
      <c r="U175" s="134"/>
      <c r="V175" s="134"/>
      <c r="W175" s="134"/>
      <c r="X175" s="186"/>
    </row>
    <row r="176" spans="1:24" s="187" customFormat="1" ht="63.75">
      <c r="A176" s="130"/>
      <c r="B176" s="131">
        <f>IF(AND(G176:G176="",G176=""),"",ROW()-19-COUNTBLANK($G$19:G176))</f>
        <v>148</v>
      </c>
      <c r="C176" s="252"/>
      <c r="D176" s="226"/>
      <c r="E176" s="84" t="s">
        <v>175</v>
      </c>
      <c r="F176" s="84" t="s">
        <v>173</v>
      </c>
      <c r="G176" s="153" t="s">
        <v>189</v>
      </c>
      <c r="H176" s="133"/>
      <c r="I176" s="133"/>
      <c r="J176" s="134"/>
      <c r="K176" s="135" t="s">
        <v>95</v>
      </c>
      <c r="L176" s="98"/>
      <c r="M176" s="134"/>
      <c r="N176" s="185"/>
      <c r="O176" s="134"/>
      <c r="P176" s="134"/>
      <c r="Q176" s="134" t="str">
        <f t="shared" si="3"/>
        <v>P</v>
      </c>
      <c r="R176" s="134"/>
      <c r="S176" s="134"/>
      <c r="T176" s="134"/>
      <c r="U176" s="134"/>
      <c r="V176" s="134"/>
      <c r="W176" s="134"/>
      <c r="X176" s="186"/>
    </row>
    <row r="177" spans="1:24" s="187" customFormat="1" ht="63.75">
      <c r="A177" s="130"/>
      <c r="B177" s="131">
        <f>IF(AND(G177:G177="",G177=""),"",ROW()-19-COUNTBLANK($G$19:G177))</f>
        <v>149</v>
      </c>
      <c r="C177" s="248" t="s">
        <v>190</v>
      </c>
      <c r="D177" s="188" t="s">
        <v>145</v>
      </c>
      <c r="E177" s="84"/>
      <c r="F177" s="84" t="s">
        <v>146</v>
      </c>
      <c r="G177" s="84" t="s">
        <v>191</v>
      </c>
      <c r="H177" s="133"/>
      <c r="I177" s="133"/>
      <c r="J177" s="134"/>
      <c r="K177" s="135" t="s">
        <v>95</v>
      </c>
      <c r="L177" s="98"/>
      <c r="M177" s="134"/>
      <c r="N177" s="185"/>
      <c r="O177" s="134"/>
      <c r="P177" s="134"/>
      <c r="Q177" s="134" t="str">
        <f t="shared" si="3"/>
        <v>P</v>
      </c>
      <c r="R177" s="134"/>
      <c r="S177" s="134"/>
      <c r="T177" s="134"/>
      <c r="U177" s="134"/>
      <c r="V177" s="134"/>
      <c r="W177" s="134"/>
      <c r="X177" s="186"/>
    </row>
    <row r="178" spans="1:24" s="187" customFormat="1" ht="76.5">
      <c r="A178" s="130"/>
      <c r="B178" s="131">
        <f>IF(AND(G178:G178="",G178=""),"",ROW()-19-COUNTBLANK($G$19:G178))</f>
        <v>150</v>
      </c>
      <c r="C178" s="249"/>
      <c r="D178" s="188" t="s">
        <v>148</v>
      </c>
      <c r="E178" s="84"/>
      <c r="F178" s="84" t="s">
        <v>146</v>
      </c>
      <c r="G178" s="84" t="s">
        <v>165</v>
      </c>
      <c r="H178" s="133"/>
      <c r="I178" s="133"/>
      <c r="J178" s="134"/>
      <c r="K178" s="135" t="s">
        <v>95</v>
      </c>
      <c r="L178" s="98"/>
      <c r="M178" s="134"/>
      <c r="N178" s="185"/>
      <c r="O178" s="134"/>
      <c r="P178" s="134"/>
      <c r="Q178" s="134" t="str">
        <f t="shared" si="3"/>
        <v>P</v>
      </c>
      <c r="R178" s="134"/>
      <c r="S178" s="134"/>
      <c r="T178" s="134"/>
      <c r="U178" s="134"/>
      <c r="V178" s="134"/>
      <c r="W178" s="134"/>
      <c r="X178" s="186"/>
    </row>
    <row r="179" spans="1:24" s="187" customFormat="1" ht="63.75">
      <c r="A179" s="130"/>
      <c r="B179" s="131">
        <f>IF(AND(G179:G179="",G179=""),"",ROW()-19-COUNTBLANK($G$19:G179))</f>
        <v>151</v>
      </c>
      <c r="C179" s="249"/>
      <c r="D179" s="188" t="s">
        <v>150</v>
      </c>
      <c r="E179" s="84"/>
      <c r="F179" s="84" t="s">
        <v>146</v>
      </c>
      <c r="G179" s="93" t="s">
        <v>166</v>
      </c>
      <c r="H179" s="133"/>
      <c r="I179" s="133"/>
      <c r="J179" s="134"/>
      <c r="K179" s="135" t="s">
        <v>95</v>
      </c>
      <c r="L179" s="98"/>
      <c r="M179" s="134"/>
      <c r="N179" s="185"/>
      <c r="O179" s="134"/>
      <c r="P179" s="134"/>
      <c r="Q179" s="134" t="str">
        <f t="shared" si="3"/>
        <v>P</v>
      </c>
      <c r="R179" s="134"/>
      <c r="S179" s="134"/>
      <c r="T179" s="134"/>
      <c r="U179" s="134"/>
      <c r="V179" s="134"/>
      <c r="W179" s="134"/>
      <c r="X179" s="186"/>
    </row>
    <row r="180" spans="1:24" ht="36">
      <c r="A180" s="91"/>
      <c r="B180" s="131">
        <f>IF(AND(G181:G181="",G181=""),"",ROW()-19-COUNTBLANK($G$19:G181))</f>
        <v>152</v>
      </c>
      <c r="C180" s="249"/>
      <c r="D180" s="231" t="s">
        <v>152</v>
      </c>
      <c r="E180" s="84" t="s">
        <v>153</v>
      </c>
      <c r="F180" s="70" t="s">
        <v>146</v>
      </c>
      <c r="G180" s="5" t="s">
        <v>154</v>
      </c>
      <c r="H180" s="72"/>
      <c r="I180" s="72"/>
      <c r="J180" s="98"/>
      <c r="K180" s="135" t="s">
        <v>95</v>
      </c>
      <c r="L180" s="98"/>
      <c r="M180" s="98"/>
      <c r="N180" s="99"/>
      <c r="O180" s="98"/>
      <c r="P180" s="98"/>
      <c r="Q180" s="134" t="str">
        <f t="shared" si="3"/>
        <v>P</v>
      </c>
      <c r="R180" s="98"/>
      <c r="S180" s="98"/>
      <c r="T180" s="98"/>
      <c r="U180" s="98"/>
      <c r="V180" s="98"/>
      <c r="W180" s="98"/>
      <c r="X180" s="100"/>
    </row>
    <row r="181" spans="1:24" ht="51">
      <c r="A181" s="91"/>
      <c r="B181" s="131">
        <f>IF(AND(G182:G182="",G182=""),"",ROW()-19-COUNTBLANK($G$19:G182))</f>
        <v>153</v>
      </c>
      <c r="C181" s="249"/>
      <c r="D181" s="232"/>
      <c r="E181" s="84" t="s">
        <v>155</v>
      </c>
      <c r="F181" s="70" t="s">
        <v>146</v>
      </c>
      <c r="G181" s="152" t="s">
        <v>156</v>
      </c>
      <c r="H181" s="72"/>
      <c r="I181" s="72"/>
      <c r="J181" s="98"/>
      <c r="K181" s="135" t="s">
        <v>95</v>
      </c>
      <c r="L181" s="98"/>
      <c r="M181" s="98"/>
      <c r="N181" s="99"/>
      <c r="O181" s="98"/>
      <c r="P181" s="98"/>
      <c r="Q181" s="134" t="str">
        <f t="shared" si="3"/>
        <v>P</v>
      </c>
      <c r="R181" s="98"/>
      <c r="S181" s="98"/>
      <c r="T181" s="98"/>
      <c r="U181" s="98"/>
      <c r="V181" s="98"/>
      <c r="W181" s="98"/>
      <c r="X181" s="100"/>
    </row>
    <row r="182" spans="1:24" s="187" customFormat="1" ht="63.75">
      <c r="A182" s="130"/>
      <c r="B182" s="131">
        <f>IF(AND(G182:G182="",G182=""),"",ROW()-19-COUNTBLANK($G$19:G182))</f>
        <v>154</v>
      </c>
      <c r="C182" s="249"/>
      <c r="D182" s="188" t="s">
        <v>157</v>
      </c>
      <c r="E182" s="84"/>
      <c r="F182" s="84" t="s">
        <v>146</v>
      </c>
      <c r="G182" s="84" t="s">
        <v>192</v>
      </c>
      <c r="H182" s="133"/>
      <c r="I182" s="133"/>
      <c r="J182" s="134"/>
      <c r="K182" s="135" t="s">
        <v>95</v>
      </c>
      <c r="L182" s="98"/>
      <c r="M182" s="134"/>
      <c r="N182" s="185"/>
      <c r="O182" s="134"/>
      <c r="P182" s="134"/>
      <c r="Q182" s="134" t="str">
        <f t="shared" si="3"/>
        <v>P</v>
      </c>
      <c r="R182" s="134"/>
      <c r="S182" s="134"/>
      <c r="T182" s="134"/>
      <c r="U182" s="134"/>
      <c r="V182" s="134"/>
      <c r="W182" s="134"/>
      <c r="X182" s="186"/>
    </row>
    <row r="183" spans="1:24" s="187" customFormat="1" ht="51">
      <c r="A183" s="130"/>
      <c r="B183" s="131">
        <f>IF(AND(G183:G183="",G183=""),"",ROW()-19-COUNTBLANK($G$19:G183))</f>
        <v>155</v>
      </c>
      <c r="C183" s="249"/>
      <c r="D183" s="188" t="s">
        <v>159</v>
      </c>
      <c r="E183" s="84"/>
      <c r="F183" s="84" t="s">
        <v>146</v>
      </c>
      <c r="G183" s="84" t="s">
        <v>168</v>
      </c>
      <c r="H183" s="133"/>
      <c r="I183" s="133"/>
      <c r="J183" s="134"/>
      <c r="K183" s="135" t="s">
        <v>95</v>
      </c>
      <c r="L183" s="98"/>
      <c r="M183" s="134"/>
      <c r="N183" s="185"/>
      <c r="O183" s="134"/>
      <c r="P183" s="134"/>
      <c r="Q183" s="134" t="str">
        <f t="shared" si="3"/>
        <v>P</v>
      </c>
      <c r="R183" s="134"/>
      <c r="S183" s="134"/>
      <c r="T183" s="134"/>
      <c r="U183" s="134"/>
      <c r="V183" s="134"/>
      <c r="W183" s="134"/>
      <c r="X183" s="186"/>
    </row>
    <row r="184" spans="1:24" s="187" customFormat="1" ht="76.5">
      <c r="A184" s="130"/>
      <c r="B184" s="131">
        <f>IF(AND(G184:G184="",G184=""),"",ROW()-19-COUNTBLANK($G$19:G184))</f>
        <v>156</v>
      </c>
      <c r="C184" s="249"/>
      <c r="D184" s="188" t="s">
        <v>161</v>
      </c>
      <c r="E184" s="84"/>
      <c r="F184" s="84" t="s">
        <v>146</v>
      </c>
      <c r="G184" s="153" t="s">
        <v>162</v>
      </c>
      <c r="H184" s="133"/>
      <c r="I184" s="133"/>
      <c r="J184" s="134"/>
      <c r="K184" s="135" t="s">
        <v>95</v>
      </c>
      <c r="L184" s="98"/>
      <c r="M184" s="134"/>
      <c r="N184" s="185"/>
      <c r="O184" s="134"/>
      <c r="P184" s="134"/>
      <c r="Q184" s="134" t="str">
        <f t="shared" si="3"/>
        <v>P</v>
      </c>
      <c r="R184" s="134"/>
      <c r="S184" s="134"/>
      <c r="T184" s="134"/>
      <c r="U184" s="134"/>
      <c r="V184" s="134"/>
      <c r="W184" s="134"/>
      <c r="X184" s="186"/>
    </row>
    <row r="185" spans="1:24" s="193" customFormat="1" ht="15.75">
      <c r="A185" s="91"/>
      <c r="B185" s="190" t="str">
        <f>IF(AND(G185:G185="",G185=""),"",ROW()-19-COUNTBLANK($G$19:G185))</f>
        <v/>
      </c>
      <c r="C185" s="191" t="s">
        <v>200</v>
      </c>
      <c r="D185" s="192"/>
      <c r="E185" s="192"/>
      <c r="F185" s="192"/>
      <c r="G185" s="192"/>
      <c r="H185" s="192"/>
      <c r="I185" s="192"/>
      <c r="J185" s="192"/>
      <c r="K185" s="192"/>
      <c r="L185" s="192"/>
      <c r="M185" s="192"/>
      <c r="N185" s="192"/>
      <c r="O185" s="192"/>
      <c r="P185" s="192"/>
      <c r="Q185" s="192"/>
      <c r="R185" s="189"/>
      <c r="S185" s="189"/>
      <c r="U185" s="194"/>
      <c r="V185" s="194"/>
      <c r="W185" s="194"/>
      <c r="X185" s="195"/>
    </row>
    <row r="186" spans="1:24" ht="76.5">
      <c r="A186" s="91"/>
      <c r="B186" s="131">
        <f>IF(AND(G186:G186="",G186=""),"",ROW()-19-COUNTBLANK($G$19:G186))</f>
        <v>157</v>
      </c>
      <c r="C186" s="251" t="s">
        <v>144</v>
      </c>
      <c r="D186" s="151" t="s">
        <v>145</v>
      </c>
      <c r="E186" s="70"/>
      <c r="F186" s="70" t="s">
        <v>146</v>
      </c>
      <c r="G186" s="152" t="s">
        <v>147</v>
      </c>
      <c r="H186" s="72"/>
      <c r="I186" s="72"/>
      <c r="J186" s="98"/>
      <c r="K186" s="135" t="s">
        <v>95</v>
      </c>
      <c r="L186" s="98"/>
      <c r="M186" s="98"/>
      <c r="N186" s="99"/>
      <c r="O186" s="98"/>
      <c r="P186" s="98"/>
      <c r="Q186" s="134" t="str">
        <f t="shared" si="3"/>
        <v>P</v>
      </c>
      <c r="R186" s="98"/>
      <c r="S186" s="98"/>
      <c r="T186" s="98"/>
      <c r="U186" s="98"/>
      <c r="V186" s="98"/>
      <c r="W186" s="98"/>
      <c r="X186" s="100"/>
    </row>
    <row r="187" spans="1:24" ht="93.75" customHeight="1">
      <c r="A187" s="91"/>
      <c r="B187" s="131">
        <f>IF(AND(G187:G187="",G187=""),"",ROW()-19-COUNTBLANK($G$19:G187))</f>
        <v>158</v>
      </c>
      <c r="C187" s="252"/>
      <c r="D187" s="151" t="s">
        <v>148</v>
      </c>
      <c r="E187" s="70"/>
      <c r="F187" s="70" t="s">
        <v>146</v>
      </c>
      <c r="G187" s="152" t="s">
        <v>149</v>
      </c>
      <c r="H187" s="72"/>
      <c r="I187" s="72"/>
      <c r="J187" s="98"/>
      <c r="K187" s="135" t="s">
        <v>95</v>
      </c>
      <c r="L187" s="98"/>
      <c r="M187" s="98"/>
      <c r="N187" s="99"/>
      <c r="O187" s="98"/>
      <c r="P187" s="98"/>
      <c r="Q187" s="134" t="str">
        <f t="shared" si="3"/>
        <v>P</v>
      </c>
      <c r="R187" s="98"/>
      <c r="S187" s="98"/>
      <c r="T187" s="98"/>
      <c r="U187" s="98"/>
      <c r="V187" s="98"/>
      <c r="W187" s="98"/>
      <c r="X187" s="100"/>
    </row>
    <row r="188" spans="1:24" ht="63.75">
      <c r="A188" s="91"/>
      <c r="B188" s="131">
        <f>IF(AND(G188:G188="",G188=""),"",ROW()-19-COUNTBLANK($G$19:G188))</f>
        <v>159</v>
      </c>
      <c r="C188" s="252"/>
      <c r="D188" s="151" t="s">
        <v>150</v>
      </c>
      <c r="E188" s="70"/>
      <c r="F188" s="70" t="s">
        <v>146</v>
      </c>
      <c r="G188" s="177" t="s">
        <v>151</v>
      </c>
      <c r="H188" s="72"/>
      <c r="I188" s="72"/>
      <c r="J188" s="98"/>
      <c r="K188" s="135" t="s">
        <v>95</v>
      </c>
      <c r="L188" s="98"/>
      <c r="M188" s="98"/>
      <c r="N188" s="99"/>
      <c r="O188" s="98"/>
      <c r="P188" s="98"/>
      <c r="Q188" s="134" t="str">
        <f t="shared" si="3"/>
        <v>P</v>
      </c>
      <c r="R188" s="98"/>
      <c r="S188" s="98"/>
      <c r="T188" s="98"/>
      <c r="U188" s="98"/>
      <c r="V188" s="98"/>
      <c r="W188" s="98"/>
      <c r="X188" s="100"/>
    </row>
    <row r="189" spans="1:24" ht="36">
      <c r="A189" s="91"/>
      <c r="B189" s="131">
        <f>IF(AND(G190:G190="",G190=""),"",ROW()-19-COUNTBLANK($G$19:G190))</f>
        <v>160</v>
      </c>
      <c r="C189" s="252"/>
      <c r="D189" s="231" t="s">
        <v>152</v>
      </c>
      <c r="E189" s="84" t="s">
        <v>153</v>
      </c>
      <c r="F189" s="70" t="s">
        <v>146</v>
      </c>
      <c r="G189" s="5" t="s">
        <v>154</v>
      </c>
      <c r="H189" s="72"/>
      <c r="I189" s="72"/>
      <c r="J189" s="98"/>
      <c r="K189" s="135" t="s">
        <v>95</v>
      </c>
      <c r="L189" s="98"/>
      <c r="M189" s="98"/>
      <c r="N189" s="99"/>
      <c r="O189" s="98"/>
      <c r="P189" s="98"/>
      <c r="Q189" s="134" t="str">
        <f t="shared" si="3"/>
        <v>P</v>
      </c>
      <c r="R189" s="98"/>
      <c r="S189" s="98"/>
      <c r="T189" s="98"/>
      <c r="U189" s="98"/>
      <c r="V189" s="98"/>
      <c r="W189" s="98"/>
      <c r="X189" s="100"/>
    </row>
    <row r="190" spans="1:24" ht="51">
      <c r="A190" s="91"/>
      <c r="B190" s="131">
        <f>IF(AND(G191:G191="",G191=""),"",ROW()-19-COUNTBLANK($G$19:G191))</f>
        <v>161</v>
      </c>
      <c r="C190" s="252"/>
      <c r="D190" s="232"/>
      <c r="E190" s="84" t="s">
        <v>155</v>
      </c>
      <c r="F190" s="70" t="s">
        <v>146</v>
      </c>
      <c r="G190" s="152" t="s">
        <v>156</v>
      </c>
      <c r="H190" s="72"/>
      <c r="I190" s="72"/>
      <c r="J190" s="98"/>
      <c r="K190" s="135" t="s">
        <v>95</v>
      </c>
      <c r="L190" s="98"/>
      <c r="M190" s="98"/>
      <c r="N190" s="99"/>
      <c r="O190" s="98"/>
      <c r="P190" s="98"/>
      <c r="Q190" s="134" t="str">
        <f t="shared" si="3"/>
        <v>P</v>
      </c>
      <c r="R190" s="98"/>
      <c r="S190" s="98"/>
      <c r="T190" s="98"/>
      <c r="U190" s="98"/>
      <c r="V190" s="98"/>
      <c r="W190" s="98"/>
      <c r="X190" s="100"/>
    </row>
    <row r="191" spans="1:24" ht="85.5" customHeight="1">
      <c r="A191" s="91"/>
      <c r="B191" s="131">
        <f>IF(AND(G191:G191="",G191=""),"",ROW()-19-COUNTBLANK($G$19:G191))</f>
        <v>162</v>
      </c>
      <c r="C191" s="252"/>
      <c r="D191" s="151" t="s">
        <v>157</v>
      </c>
      <c r="E191" s="70"/>
      <c r="F191" s="70" t="s">
        <v>146</v>
      </c>
      <c r="G191" s="152" t="s">
        <v>158</v>
      </c>
      <c r="H191" s="72"/>
      <c r="I191" s="72"/>
      <c r="J191" s="98"/>
      <c r="K191" s="135" t="s">
        <v>95</v>
      </c>
      <c r="L191" s="98"/>
      <c r="M191" s="98"/>
      <c r="N191" s="99"/>
      <c r="O191" s="98"/>
      <c r="P191" s="98"/>
      <c r="Q191" s="134" t="str">
        <f t="shared" si="3"/>
        <v>P</v>
      </c>
      <c r="R191" s="98"/>
      <c r="S191" s="98"/>
      <c r="T191" s="98"/>
      <c r="U191" s="98"/>
      <c r="V191" s="98"/>
      <c r="W191" s="98"/>
      <c r="X191" s="100"/>
    </row>
    <row r="192" spans="1:24" s="176" customFormat="1" ht="51">
      <c r="A192" s="169"/>
      <c r="B192" s="131">
        <f>IF(AND(G192:G192="",G192=""),"",ROW()-19-COUNTBLANK($G$19:G192))</f>
        <v>163</v>
      </c>
      <c r="C192" s="252"/>
      <c r="D192" s="170" t="s">
        <v>159</v>
      </c>
      <c r="E192" s="171"/>
      <c r="F192" s="171" t="s">
        <v>146</v>
      </c>
      <c r="G192" s="184" t="s">
        <v>160</v>
      </c>
      <c r="H192" s="172"/>
      <c r="I192" s="172"/>
      <c r="J192" s="173"/>
      <c r="K192" s="135" t="s">
        <v>95</v>
      </c>
      <c r="L192" s="173"/>
      <c r="M192" s="173"/>
      <c r="N192" s="174"/>
      <c r="O192" s="173"/>
      <c r="P192" s="173"/>
      <c r="Q192" s="134" t="str">
        <f t="shared" si="3"/>
        <v>P</v>
      </c>
      <c r="R192" s="173"/>
      <c r="S192" s="173"/>
      <c r="T192" s="173"/>
      <c r="U192" s="173"/>
      <c r="V192" s="173"/>
      <c r="W192" s="173"/>
      <c r="X192" s="175"/>
    </row>
    <row r="193" spans="1:24" ht="89.25" customHeight="1">
      <c r="A193" s="91"/>
      <c r="B193" s="131">
        <f>IF(AND(G193:G193="",G193=""),"",ROW()-19-COUNTBLANK($G$19:G193))</f>
        <v>164</v>
      </c>
      <c r="C193" s="252"/>
      <c r="D193" s="151" t="s">
        <v>161</v>
      </c>
      <c r="E193" s="70"/>
      <c r="F193" s="70" t="s">
        <v>146</v>
      </c>
      <c r="G193" s="183" t="s">
        <v>199</v>
      </c>
      <c r="H193" s="72"/>
      <c r="I193" s="72"/>
      <c r="J193" s="98"/>
      <c r="K193" s="135" t="s">
        <v>95</v>
      </c>
      <c r="L193" s="98"/>
      <c r="M193" s="98"/>
      <c r="N193" s="99"/>
      <c r="O193" s="98"/>
      <c r="P193" s="98"/>
      <c r="Q193" s="134" t="str">
        <f t="shared" si="3"/>
        <v>P</v>
      </c>
      <c r="R193" s="98"/>
      <c r="S193" s="98"/>
      <c r="T193" s="98"/>
      <c r="U193" s="98"/>
      <c r="V193" s="98"/>
      <c r="W193" s="98"/>
      <c r="X193" s="100"/>
    </row>
    <row r="194" spans="1:24" ht="76.5">
      <c r="A194" s="91"/>
      <c r="B194" s="131">
        <f>IF(AND(G194:G194="",G194=""),"",ROW()-19-COUNTBLANK($G$19:G194))</f>
        <v>165</v>
      </c>
      <c r="C194" s="251" t="s">
        <v>163</v>
      </c>
      <c r="D194" s="151" t="s">
        <v>145</v>
      </c>
      <c r="E194" s="70"/>
      <c r="F194" s="70" t="s">
        <v>146</v>
      </c>
      <c r="G194" s="84" t="s">
        <v>164</v>
      </c>
      <c r="H194" s="72"/>
      <c r="I194" s="72"/>
      <c r="J194" s="98"/>
      <c r="K194" s="135" t="s">
        <v>95</v>
      </c>
      <c r="L194" s="98"/>
      <c r="M194" s="98"/>
      <c r="N194" s="99"/>
      <c r="O194" s="98"/>
      <c r="P194" s="98"/>
      <c r="Q194" s="134" t="str">
        <f t="shared" si="3"/>
        <v>P</v>
      </c>
      <c r="R194" s="98"/>
      <c r="S194" s="98"/>
      <c r="T194" s="98"/>
      <c r="U194" s="98"/>
      <c r="V194" s="98"/>
      <c r="W194" s="98"/>
      <c r="X194" s="100"/>
    </row>
    <row r="195" spans="1:24" ht="76.5">
      <c r="A195" s="91"/>
      <c r="B195" s="131">
        <f>IF(AND(G195:G195="",G195=""),"",ROW()-19-COUNTBLANK($G$19:G195))</f>
        <v>166</v>
      </c>
      <c r="C195" s="252"/>
      <c r="D195" s="151" t="s">
        <v>148</v>
      </c>
      <c r="E195" s="70"/>
      <c r="F195" s="70" t="s">
        <v>146</v>
      </c>
      <c r="G195" s="84" t="s">
        <v>165</v>
      </c>
      <c r="H195" s="72"/>
      <c r="I195" s="72"/>
      <c r="J195" s="98"/>
      <c r="K195" s="135" t="s">
        <v>95</v>
      </c>
      <c r="L195" s="98"/>
      <c r="M195" s="98"/>
      <c r="N195" s="99"/>
      <c r="O195" s="98"/>
      <c r="P195" s="98"/>
      <c r="Q195" s="134" t="str">
        <f t="shared" si="3"/>
        <v>P</v>
      </c>
      <c r="R195" s="98"/>
      <c r="S195" s="98"/>
      <c r="T195" s="98"/>
      <c r="U195" s="98"/>
      <c r="V195" s="98"/>
      <c r="W195" s="98"/>
      <c r="X195" s="100"/>
    </row>
    <row r="196" spans="1:24" ht="63.75">
      <c r="A196" s="91"/>
      <c r="B196" s="131">
        <f>IF(AND(G196:G196="",G196=""),"",ROW()-19-COUNTBLANK($G$19:G196))</f>
        <v>167</v>
      </c>
      <c r="C196" s="252"/>
      <c r="D196" s="151" t="s">
        <v>150</v>
      </c>
      <c r="E196" s="70"/>
      <c r="F196" s="70" t="s">
        <v>146</v>
      </c>
      <c r="G196" s="93" t="s">
        <v>166</v>
      </c>
      <c r="H196" s="72"/>
      <c r="I196" s="72"/>
      <c r="J196" s="98"/>
      <c r="K196" s="135" t="s">
        <v>95</v>
      </c>
      <c r="L196" s="98"/>
      <c r="M196" s="98"/>
      <c r="N196" s="99"/>
      <c r="O196" s="98"/>
      <c r="P196" s="98"/>
      <c r="Q196" s="134" t="str">
        <f t="shared" si="3"/>
        <v>P</v>
      </c>
      <c r="R196" s="98"/>
      <c r="S196" s="98"/>
      <c r="T196" s="98"/>
      <c r="U196" s="98"/>
      <c r="V196" s="98"/>
      <c r="W196" s="98"/>
      <c r="X196" s="100"/>
    </row>
    <row r="197" spans="1:24" ht="36">
      <c r="A197" s="91"/>
      <c r="B197" s="131">
        <f>IF(AND(G198:G198="",G198=""),"",ROW()-19-COUNTBLANK($G$19:G198))</f>
        <v>168</v>
      </c>
      <c r="C197" s="252"/>
      <c r="D197" s="231" t="s">
        <v>152</v>
      </c>
      <c r="E197" s="84" t="s">
        <v>153</v>
      </c>
      <c r="F197" s="70" t="s">
        <v>146</v>
      </c>
      <c r="G197" s="5" t="s">
        <v>154</v>
      </c>
      <c r="H197" s="72"/>
      <c r="I197" s="72"/>
      <c r="J197" s="98"/>
      <c r="K197" s="135" t="s">
        <v>95</v>
      </c>
      <c r="L197" s="98"/>
      <c r="M197" s="98"/>
      <c r="N197" s="99"/>
      <c r="O197" s="98"/>
      <c r="P197" s="98"/>
      <c r="Q197" s="134" t="str">
        <f t="shared" si="3"/>
        <v>P</v>
      </c>
      <c r="R197" s="98"/>
      <c r="S197" s="98"/>
      <c r="T197" s="98"/>
      <c r="U197" s="98"/>
      <c r="V197" s="98"/>
      <c r="W197" s="98"/>
      <c r="X197" s="100"/>
    </row>
    <row r="198" spans="1:24" ht="51">
      <c r="A198" s="91"/>
      <c r="B198" s="131">
        <f>IF(AND(G199:G199="",G199=""),"",ROW()-19-COUNTBLANK($G$19:G199))</f>
        <v>169</v>
      </c>
      <c r="C198" s="252"/>
      <c r="D198" s="232"/>
      <c r="E198" s="84" t="s">
        <v>155</v>
      </c>
      <c r="F198" s="70" t="s">
        <v>146</v>
      </c>
      <c r="G198" s="152" t="s">
        <v>156</v>
      </c>
      <c r="H198" s="72"/>
      <c r="I198" s="72"/>
      <c r="J198" s="98"/>
      <c r="K198" s="135" t="s">
        <v>95</v>
      </c>
      <c r="L198" s="98"/>
      <c r="M198" s="98"/>
      <c r="N198" s="99"/>
      <c r="O198" s="98"/>
      <c r="P198" s="98"/>
      <c r="Q198" s="134" t="str">
        <f t="shared" si="3"/>
        <v>P</v>
      </c>
      <c r="R198" s="98"/>
      <c r="S198" s="98"/>
      <c r="T198" s="98"/>
      <c r="U198" s="98"/>
      <c r="V198" s="98"/>
      <c r="W198" s="98"/>
      <c r="X198" s="100"/>
    </row>
    <row r="199" spans="1:24" ht="63.75">
      <c r="A199" s="91"/>
      <c r="B199" s="131">
        <f>IF(AND(G199:G199="",G199=""),"",ROW()-19-COUNTBLANK($G$19:G199))</f>
        <v>170</v>
      </c>
      <c r="C199" s="252"/>
      <c r="D199" s="151" t="s">
        <v>157</v>
      </c>
      <c r="E199" s="70"/>
      <c r="F199" s="70" t="s">
        <v>146</v>
      </c>
      <c r="G199" s="152" t="s">
        <v>158</v>
      </c>
      <c r="H199" s="72"/>
      <c r="I199" s="72"/>
      <c r="J199" s="98"/>
      <c r="K199" s="135" t="s">
        <v>95</v>
      </c>
      <c r="L199" s="98"/>
      <c r="M199" s="98"/>
      <c r="N199" s="99"/>
      <c r="O199" s="98"/>
      <c r="P199" s="98"/>
      <c r="Q199" s="134" t="str">
        <f t="shared" si="3"/>
        <v>P</v>
      </c>
      <c r="R199" s="98"/>
      <c r="S199" s="98"/>
      <c r="T199" s="98"/>
      <c r="U199" s="98"/>
      <c r="V199" s="98"/>
      <c r="W199" s="98"/>
      <c r="X199" s="100"/>
    </row>
    <row r="200" spans="1:24" s="128" customFormat="1" ht="51">
      <c r="A200" s="122"/>
      <c r="B200" s="131">
        <f>IF(AND(G200:G200="",G200=""),"",ROW()-19-COUNTBLANK($G$19:G200))</f>
        <v>171</v>
      </c>
      <c r="C200" s="252"/>
      <c r="D200" s="188" t="s">
        <v>159</v>
      </c>
      <c r="E200" s="123"/>
      <c r="F200" s="70" t="s">
        <v>146</v>
      </c>
      <c r="G200" s="84" t="s">
        <v>168</v>
      </c>
      <c r="H200" s="124"/>
      <c r="I200" s="124"/>
      <c r="J200" s="125"/>
      <c r="K200" s="135" t="s">
        <v>95</v>
      </c>
      <c r="L200" s="98"/>
      <c r="M200" s="125"/>
      <c r="N200" s="126"/>
      <c r="O200" s="125"/>
      <c r="P200" s="125"/>
      <c r="Q200" s="134" t="str">
        <f t="shared" si="3"/>
        <v>P</v>
      </c>
      <c r="R200" s="125"/>
      <c r="S200" s="125"/>
      <c r="T200" s="125"/>
      <c r="U200" s="125"/>
      <c r="V200" s="125"/>
      <c r="W200" s="125"/>
      <c r="X200" s="127"/>
    </row>
    <row r="201" spans="1:24" ht="90" customHeight="1">
      <c r="A201" s="91"/>
      <c r="B201" s="131">
        <f>IF(AND(G201:G201="",G201=""),"",ROW()-19-COUNTBLANK($G$19:G201))</f>
        <v>172</v>
      </c>
      <c r="C201" s="252"/>
      <c r="D201" s="151" t="s">
        <v>161</v>
      </c>
      <c r="E201" s="70"/>
      <c r="F201" s="70" t="s">
        <v>146</v>
      </c>
      <c r="G201" s="153" t="s">
        <v>169</v>
      </c>
      <c r="H201" s="72"/>
      <c r="I201" s="72"/>
      <c r="J201" s="98"/>
      <c r="K201" s="135" t="s">
        <v>95</v>
      </c>
      <c r="L201" s="98"/>
      <c r="M201" s="98"/>
      <c r="N201" s="99"/>
      <c r="O201" s="98"/>
      <c r="P201" s="98"/>
      <c r="Q201" s="134" t="str">
        <f t="shared" si="3"/>
        <v>P</v>
      </c>
      <c r="R201" s="98"/>
      <c r="S201" s="98"/>
      <c r="T201" s="98"/>
      <c r="U201" s="98"/>
      <c r="V201" s="98"/>
      <c r="W201" s="98"/>
      <c r="X201" s="100"/>
    </row>
    <row r="202" spans="1:24" ht="171" customHeight="1">
      <c r="A202" s="91"/>
      <c r="B202" s="131">
        <f>IF(AND(G202:G202="",G202=""),"",ROW()-19-COUNTBLANK($G$19:G202))</f>
        <v>173</v>
      </c>
      <c r="C202" s="251" t="s">
        <v>195</v>
      </c>
      <c r="D202" s="254" t="s">
        <v>145</v>
      </c>
      <c r="E202" s="70"/>
      <c r="F202" s="70" t="s">
        <v>146</v>
      </c>
      <c r="G202" s="152" t="s">
        <v>171</v>
      </c>
      <c r="H202" s="72"/>
      <c r="I202" s="72"/>
      <c r="J202" s="98"/>
      <c r="K202" s="135" t="s">
        <v>95</v>
      </c>
      <c r="L202" s="98"/>
      <c r="M202" s="98"/>
      <c r="N202" s="99"/>
      <c r="O202" s="98"/>
      <c r="P202" s="98"/>
      <c r="Q202" s="134" t="str">
        <f t="shared" si="3"/>
        <v>P</v>
      </c>
      <c r="R202" s="98"/>
      <c r="S202" s="98"/>
      <c r="T202" s="98"/>
      <c r="U202" s="98"/>
      <c r="V202" s="98"/>
      <c r="W202" s="98"/>
      <c r="X202" s="100"/>
    </row>
    <row r="203" spans="1:24" ht="63.75">
      <c r="A203" s="91"/>
      <c r="B203" s="131">
        <f>IF(AND(G203:G203="",G203=""),"",ROW()-19-COUNTBLANK($G$19:G203))</f>
        <v>174</v>
      </c>
      <c r="C203" s="252"/>
      <c r="D203" s="255"/>
      <c r="E203" s="70" t="s">
        <v>172</v>
      </c>
      <c r="F203" s="70" t="s">
        <v>173</v>
      </c>
      <c r="G203" s="153" t="s">
        <v>174</v>
      </c>
      <c r="H203" s="72"/>
      <c r="I203" s="72"/>
      <c r="J203" s="98"/>
      <c r="K203" s="135" t="s">
        <v>95</v>
      </c>
      <c r="L203" s="98"/>
      <c r="M203" s="98"/>
      <c r="N203" s="99"/>
      <c r="O203" s="98"/>
      <c r="P203" s="98"/>
      <c r="Q203" s="134" t="str">
        <f t="shared" si="3"/>
        <v>P</v>
      </c>
      <c r="R203" s="98"/>
      <c r="S203" s="98"/>
      <c r="T203" s="98"/>
      <c r="U203" s="98"/>
      <c r="V203" s="98"/>
      <c r="W203" s="98"/>
      <c r="X203" s="100"/>
    </row>
    <row r="204" spans="1:24" s="120" customFormat="1" ht="63.75">
      <c r="A204" s="115"/>
      <c r="B204" s="131">
        <f>IF(AND(G204:G204="",G204=""),"",ROW()-19-COUNTBLANK($G$19:G204))</f>
        <v>175</v>
      </c>
      <c r="C204" s="252"/>
      <c r="D204" s="256"/>
      <c r="E204" s="84" t="s">
        <v>175</v>
      </c>
      <c r="F204" s="84" t="s">
        <v>173</v>
      </c>
      <c r="G204" s="153" t="s">
        <v>176</v>
      </c>
      <c r="H204" s="116"/>
      <c r="I204" s="116"/>
      <c r="J204" s="117"/>
      <c r="K204" s="135" t="s">
        <v>95</v>
      </c>
      <c r="L204" s="98"/>
      <c r="M204" s="117"/>
      <c r="N204" s="118"/>
      <c r="O204" s="117"/>
      <c r="P204" s="117"/>
      <c r="Q204" s="134" t="str">
        <f t="shared" si="3"/>
        <v>P</v>
      </c>
      <c r="R204" s="117"/>
      <c r="S204" s="117"/>
      <c r="T204" s="117"/>
      <c r="U204" s="117"/>
      <c r="V204" s="117"/>
      <c r="W204" s="117"/>
      <c r="X204" s="119"/>
    </row>
    <row r="205" spans="1:24" ht="173.25" customHeight="1">
      <c r="A205" s="91"/>
      <c r="B205" s="131">
        <f>IF(AND(G205:G205="",G205=""),"",ROW()-19-COUNTBLANK($G$19:G205))</f>
        <v>176</v>
      </c>
      <c r="C205" s="252"/>
      <c r="D205" s="254" t="s">
        <v>148</v>
      </c>
      <c r="E205" s="70"/>
      <c r="F205" s="70" t="s">
        <v>146</v>
      </c>
      <c r="G205" s="152" t="s">
        <v>177</v>
      </c>
      <c r="H205" s="72"/>
      <c r="I205" s="72"/>
      <c r="J205" s="98"/>
      <c r="K205" s="135" t="s">
        <v>95</v>
      </c>
      <c r="L205" s="98"/>
      <c r="M205" s="98"/>
      <c r="N205" s="99"/>
      <c r="O205" s="98"/>
      <c r="P205" s="98"/>
      <c r="Q205" s="134" t="str">
        <f t="shared" si="3"/>
        <v>P</v>
      </c>
      <c r="R205" s="98"/>
      <c r="S205" s="98"/>
      <c r="T205" s="98"/>
      <c r="U205" s="98"/>
      <c r="V205" s="98"/>
      <c r="W205" s="98"/>
      <c r="X205" s="100"/>
    </row>
    <row r="206" spans="1:24" ht="63.75">
      <c r="A206" s="91"/>
      <c r="B206" s="131">
        <f>IF(AND(G206:G206="",G206=""),"",ROW()-19-COUNTBLANK($G$19:G206))</f>
        <v>177</v>
      </c>
      <c r="C206" s="252"/>
      <c r="D206" s="255"/>
      <c r="E206" s="70" t="s">
        <v>172</v>
      </c>
      <c r="F206" s="70" t="s">
        <v>173</v>
      </c>
      <c r="G206" s="153" t="s">
        <v>178</v>
      </c>
      <c r="H206" s="72"/>
      <c r="I206" s="72"/>
      <c r="J206" s="98"/>
      <c r="K206" s="135" t="s">
        <v>95</v>
      </c>
      <c r="L206" s="98"/>
      <c r="M206" s="98"/>
      <c r="N206" s="99"/>
      <c r="O206" s="98"/>
      <c r="P206" s="98"/>
      <c r="Q206" s="134" t="str">
        <f t="shared" si="3"/>
        <v>P</v>
      </c>
      <c r="R206" s="98"/>
      <c r="S206" s="98"/>
      <c r="T206" s="98"/>
      <c r="U206" s="98"/>
      <c r="V206" s="98"/>
      <c r="W206" s="98"/>
      <c r="X206" s="100"/>
    </row>
    <row r="207" spans="1:24" s="187" customFormat="1" ht="63.75">
      <c r="A207" s="130"/>
      <c r="B207" s="131">
        <f>IF(AND(G207:G207="",G207=""),"",ROW()-19-COUNTBLANK($G$19:G207))</f>
        <v>178</v>
      </c>
      <c r="C207" s="252"/>
      <c r="D207" s="256"/>
      <c r="E207" s="84" t="s">
        <v>175</v>
      </c>
      <c r="F207" s="84" t="s">
        <v>173</v>
      </c>
      <c r="G207" s="153" t="s">
        <v>176</v>
      </c>
      <c r="H207" s="133"/>
      <c r="I207" s="133"/>
      <c r="J207" s="134"/>
      <c r="K207" s="135" t="s">
        <v>95</v>
      </c>
      <c r="L207" s="98"/>
      <c r="M207" s="134"/>
      <c r="N207" s="185"/>
      <c r="O207" s="134"/>
      <c r="P207" s="134"/>
      <c r="Q207" s="134" t="str">
        <f t="shared" si="3"/>
        <v>P</v>
      </c>
      <c r="R207" s="134"/>
      <c r="S207" s="134"/>
      <c r="T207" s="134"/>
      <c r="U207" s="134"/>
      <c r="V207" s="134"/>
      <c r="W207" s="134"/>
      <c r="X207" s="186"/>
    </row>
    <row r="208" spans="1:24" ht="136.5" customHeight="1">
      <c r="A208" s="91"/>
      <c r="B208" s="131">
        <f>IF(AND(G208:G208="",G208=""),"",ROW()-19-COUNTBLANK($G$19:G208))</f>
        <v>179</v>
      </c>
      <c r="C208" s="252"/>
      <c r="D208" s="257" t="s">
        <v>150</v>
      </c>
      <c r="E208" s="70"/>
      <c r="F208" s="70" t="s">
        <v>146</v>
      </c>
      <c r="G208" s="152" t="s">
        <v>179</v>
      </c>
      <c r="H208" s="72"/>
      <c r="I208" s="72"/>
      <c r="J208" s="98"/>
      <c r="K208" s="135" t="s">
        <v>95</v>
      </c>
      <c r="L208" s="98"/>
      <c r="M208" s="98"/>
      <c r="N208" s="99"/>
      <c r="O208" s="98"/>
      <c r="P208" s="98"/>
      <c r="Q208" s="134" t="str">
        <f t="shared" si="3"/>
        <v>P</v>
      </c>
      <c r="R208" s="98"/>
      <c r="S208" s="98"/>
      <c r="T208" s="98"/>
      <c r="U208" s="98"/>
      <c r="V208" s="98"/>
      <c r="W208" s="98"/>
      <c r="X208" s="100"/>
    </row>
    <row r="209" spans="1:24" ht="63.75">
      <c r="A209" s="91"/>
      <c r="B209" s="131">
        <f>IF(AND(G209:G209="",G209=""),"",ROW()-19-COUNTBLANK($G$19:G209))</f>
        <v>180</v>
      </c>
      <c r="C209" s="252"/>
      <c r="D209" s="258"/>
      <c r="E209" s="70" t="s">
        <v>172</v>
      </c>
      <c r="F209" s="70" t="s">
        <v>173</v>
      </c>
      <c r="G209" s="153" t="s">
        <v>178</v>
      </c>
      <c r="H209" s="72"/>
      <c r="I209" s="72"/>
      <c r="J209" s="98"/>
      <c r="K209" s="135" t="s">
        <v>95</v>
      </c>
      <c r="L209" s="98"/>
      <c r="M209" s="98"/>
      <c r="N209" s="99"/>
      <c r="O209" s="98"/>
      <c r="P209" s="98"/>
      <c r="Q209" s="134" t="str">
        <f t="shared" si="3"/>
        <v>P</v>
      </c>
      <c r="R209" s="98"/>
      <c r="S209" s="98"/>
      <c r="T209" s="98"/>
      <c r="U209" s="98"/>
      <c r="V209" s="98"/>
      <c r="W209" s="98"/>
      <c r="X209" s="100"/>
    </row>
    <row r="210" spans="1:24" s="187" customFormat="1" ht="63.75">
      <c r="A210" s="130"/>
      <c r="B210" s="131">
        <f>IF(AND(G210:G210="",G210=""),"",ROW()-19-COUNTBLANK($G$19:G210))</f>
        <v>181</v>
      </c>
      <c r="C210" s="252"/>
      <c r="D210" s="259"/>
      <c r="E210" s="84" t="s">
        <v>175</v>
      </c>
      <c r="F210" s="84" t="s">
        <v>173</v>
      </c>
      <c r="G210" s="153" t="s">
        <v>176</v>
      </c>
      <c r="H210" s="133"/>
      <c r="I210" s="133"/>
      <c r="J210" s="134"/>
      <c r="K210" s="135" t="s">
        <v>95</v>
      </c>
      <c r="L210" s="98"/>
      <c r="M210" s="134"/>
      <c r="N210" s="185"/>
      <c r="O210" s="134"/>
      <c r="P210" s="134"/>
      <c r="Q210" s="134" t="str">
        <f t="shared" si="3"/>
        <v>P</v>
      </c>
      <c r="R210" s="134"/>
      <c r="S210" s="134"/>
      <c r="T210" s="134"/>
      <c r="U210" s="134"/>
      <c r="V210" s="134"/>
      <c r="W210" s="134"/>
      <c r="X210" s="186"/>
    </row>
    <row r="211" spans="1:24" s="187" customFormat="1" ht="102">
      <c r="A211" s="130"/>
      <c r="B211" s="131">
        <f>IF(AND(G211:G211="",G211=""),"",ROW()-19-COUNTBLANK($G$19:G211))</f>
        <v>182</v>
      </c>
      <c r="C211" s="252"/>
      <c r="D211" s="224" t="s">
        <v>152</v>
      </c>
      <c r="E211" s="84"/>
      <c r="F211" s="84" t="s">
        <v>146</v>
      </c>
      <c r="G211" s="152" t="s">
        <v>180</v>
      </c>
      <c r="H211" s="133"/>
      <c r="I211" s="133"/>
      <c r="J211" s="134"/>
      <c r="K211" s="135" t="s">
        <v>95</v>
      </c>
      <c r="L211" s="98"/>
      <c r="M211" s="134"/>
      <c r="N211" s="185"/>
      <c r="O211" s="134"/>
      <c r="P211" s="134"/>
      <c r="Q211" s="134" t="str">
        <f t="shared" si="3"/>
        <v>P</v>
      </c>
      <c r="R211" s="134"/>
      <c r="S211" s="134"/>
      <c r="T211" s="134"/>
      <c r="U211" s="134"/>
      <c r="V211" s="134"/>
      <c r="W211" s="134"/>
      <c r="X211" s="186"/>
    </row>
    <row r="212" spans="1:24" s="187" customFormat="1" ht="63.75">
      <c r="A212" s="130"/>
      <c r="B212" s="131">
        <f>IF(AND(G212:G212="",G212=""),"",ROW()-19-COUNTBLANK($G$19:G212))</f>
        <v>183</v>
      </c>
      <c r="C212" s="252"/>
      <c r="D212" s="225"/>
      <c r="E212" s="84" t="s">
        <v>172</v>
      </c>
      <c r="F212" s="84" t="s">
        <v>173</v>
      </c>
      <c r="G212" s="153" t="s">
        <v>178</v>
      </c>
      <c r="H212" s="133"/>
      <c r="I212" s="133"/>
      <c r="J212" s="134"/>
      <c r="K212" s="135" t="s">
        <v>95</v>
      </c>
      <c r="L212" s="98"/>
      <c r="M212" s="134"/>
      <c r="N212" s="185"/>
      <c r="O212" s="134"/>
      <c r="P212" s="134"/>
      <c r="Q212" s="134" t="str">
        <f t="shared" si="3"/>
        <v>P</v>
      </c>
      <c r="R212" s="134"/>
      <c r="S212" s="134"/>
      <c r="T212" s="134"/>
      <c r="U212" s="134"/>
      <c r="V212" s="134"/>
      <c r="W212" s="134"/>
      <c r="X212" s="186"/>
    </row>
    <row r="213" spans="1:24" s="187" customFormat="1" ht="63.75">
      <c r="A213" s="130"/>
      <c r="B213" s="131">
        <f>IF(AND(G213:G213="",G213=""),"",ROW()-19-COUNTBLANK($G$19:G213))</f>
        <v>184</v>
      </c>
      <c r="C213" s="252"/>
      <c r="D213" s="226"/>
      <c r="E213" s="84" t="s">
        <v>175</v>
      </c>
      <c r="F213" s="84" t="s">
        <v>173</v>
      </c>
      <c r="G213" s="153" t="s">
        <v>176</v>
      </c>
      <c r="H213" s="133"/>
      <c r="I213" s="133"/>
      <c r="J213" s="134"/>
      <c r="K213" s="135" t="s">
        <v>95</v>
      </c>
      <c r="L213" s="98"/>
      <c r="M213" s="134"/>
      <c r="N213" s="185"/>
      <c r="O213" s="134"/>
      <c r="P213" s="134"/>
      <c r="Q213" s="134" t="str">
        <f t="shared" ref="Q213:Q276" si="4">IF(OR(IF(M213="",IF(L213="",IF(K213="","",K213),L213),M213)="F", IF(P213="",IF(O213="",IF(N213="","",N213), O213),P213)="F")=TRUE,"F",
IF(OR(IF(M213="",IF(L213="",IF(K213="","",K213),L213),M213)="PE", IF(P213="",IF(O213="",IF(N213="","",N213), O213),P213)="PE")=TRUE,"PE",
IF(AND(IF(M213="",IF(L213="",IF(K213="","",K213),L213),M213)="", IF(P213="",IF(O213="",IF(N213="","",N213), O213),P213)="")=TRUE,"","P")))</f>
        <v>P</v>
      </c>
      <c r="R213" s="134"/>
      <c r="S213" s="134"/>
      <c r="T213" s="134"/>
      <c r="U213" s="134"/>
      <c r="V213" s="134"/>
      <c r="W213" s="134"/>
      <c r="X213" s="186"/>
    </row>
    <row r="214" spans="1:24" s="187" customFormat="1" ht="140.25" customHeight="1">
      <c r="A214" s="130"/>
      <c r="B214" s="131">
        <f>IF(AND(G214:G214="",G214=""),"",ROW()-19-COUNTBLANK($G$19:G214))</f>
        <v>185</v>
      </c>
      <c r="C214" s="252"/>
      <c r="D214" s="224" t="s">
        <v>157</v>
      </c>
      <c r="E214" s="84"/>
      <c r="F214" s="84" t="s">
        <v>146</v>
      </c>
      <c r="G214" s="84" t="s">
        <v>181</v>
      </c>
      <c r="H214" s="133"/>
      <c r="I214" s="133"/>
      <c r="J214" s="134"/>
      <c r="K214" s="135" t="s">
        <v>95</v>
      </c>
      <c r="L214" s="98"/>
      <c r="M214" s="134"/>
      <c r="N214" s="185"/>
      <c r="O214" s="134"/>
      <c r="P214" s="134"/>
      <c r="Q214" s="134" t="str">
        <f t="shared" si="4"/>
        <v>P</v>
      </c>
      <c r="R214" s="134"/>
      <c r="S214" s="134"/>
      <c r="T214" s="134"/>
      <c r="U214" s="134"/>
      <c r="V214" s="134"/>
      <c r="W214" s="134"/>
      <c r="X214" s="186"/>
    </row>
    <row r="215" spans="1:24" s="187" customFormat="1" ht="63.75">
      <c r="A215" s="130"/>
      <c r="B215" s="131">
        <f>IF(AND(G215:G215="",G215=""),"",ROW()-19-COUNTBLANK($G$19:G215))</f>
        <v>186</v>
      </c>
      <c r="C215" s="252"/>
      <c r="D215" s="225"/>
      <c r="E215" s="84" t="s">
        <v>172</v>
      </c>
      <c r="F215" s="84" t="s">
        <v>173</v>
      </c>
      <c r="G215" s="153" t="s">
        <v>182</v>
      </c>
      <c r="H215" s="133"/>
      <c r="I215" s="133"/>
      <c r="J215" s="134"/>
      <c r="K215" s="135" t="s">
        <v>95</v>
      </c>
      <c r="L215" s="98"/>
      <c r="M215" s="134"/>
      <c r="N215" s="185"/>
      <c r="O215" s="134"/>
      <c r="P215" s="134"/>
      <c r="Q215" s="134" t="str">
        <f t="shared" si="4"/>
        <v>P</v>
      </c>
      <c r="R215" s="134"/>
      <c r="S215" s="134"/>
      <c r="T215" s="134"/>
      <c r="U215" s="134"/>
      <c r="V215" s="134"/>
      <c r="W215" s="134"/>
      <c r="X215" s="186"/>
    </row>
    <row r="216" spans="1:24" s="187" customFormat="1" ht="63.75">
      <c r="A216" s="130"/>
      <c r="B216" s="131">
        <f>IF(AND(G216:G216="",G216=""),"",ROW()-19-COUNTBLANK($G$19:G216))</f>
        <v>187</v>
      </c>
      <c r="C216" s="252"/>
      <c r="D216" s="226"/>
      <c r="E216" s="84" t="s">
        <v>175</v>
      </c>
      <c r="F216" s="84" t="s">
        <v>173</v>
      </c>
      <c r="G216" s="153" t="s">
        <v>183</v>
      </c>
      <c r="H216" s="133"/>
      <c r="I216" s="133"/>
      <c r="J216" s="134"/>
      <c r="K216" s="135" t="s">
        <v>95</v>
      </c>
      <c r="L216" s="98"/>
      <c r="M216" s="134"/>
      <c r="N216" s="185"/>
      <c r="O216" s="134"/>
      <c r="P216" s="134"/>
      <c r="Q216" s="134" t="str">
        <f t="shared" si="4"/>
        <v>P</v>
      </c>
      <c r="R216" s="134"/>
      <c r="S216" s="134"/>
      <c r="T216" s="134"/>
      <c r="U216" s="134"/>
      <c r="V216" s="134"/>
      <c r="W216" s="134"/>
      <c r="X216" s="186"/>
    </row>
    <row r="217" spans="1:24" s="187" customFormat="1" ht="135" customHeight="1">
      <c r="A217" s="130"/>
      <c r="B217" s="131">
        <f>IF(AND(G217:G217="",G217=""),"",ROW()-19-COUNTBLANK($G$19:G217))</f>
        <v>188</v>
      </c>
      <c r="C217" s="252"/>
      <c r="D217" s="224" t="s">
        <v>159</v>
      </c>
      <c r="E217" s="84"/>
      <c r="F217" s="84" t="s">
        <v>146</v>
      </c>
      <c r="G217" s="84" t="s">
        <v>184</v>
      </c>
      <c r="H217" s="133"/>
      <c r="I217" s="133"/>
      <c r="J217" s="134"/>
      <c r="K217" s="135" t="s">
        <v>95</v>
      </c>
      <c r="L217" s="98"/>
      <c r="M217" s="134"/>
      <c r="N217" s="185"/>
      <c r="O217" s="134"/>
      <c r="P217" s="134"/>
      <c r="Q217" s="134" t="str">
        <f t="shared" si="4"/>
        <v>P</v>
      </c>
      <c r="R217" s="134"/>
      <c r="S217" s="134"/>
      <c r="T217" s="134"/>
      <c r="U217" s="134"/>
      <c r="V217" s="134"/>
      <c r="W217" s="134"/>
      <c r="X217" s="186"/>
    </row>
    <row r="218" spans="1:24" s="187" customFormat="1" ht="76.5">
      <c r="A218" s="130"/>
      <c r="B218" s="131">
        <f>IF(AND(G218:G218="",G218=""),"",ROW()-19-COUNTBLANK($G$19:G218))</f>
        <v>189</v>
      </c>
      <c r="C218" s="252"/>
      <c r="D218" s="225"/>
      <c r="E218" s="84" t="s">
        <v>172</v>
      </c>
      <c r="F218" s="84" t="s">
        <v>173</v>
      </c>
      <c r="G218" s="153" t="s">
        <v>185</v>
      </c>
      <c r="H218" s="133"/>
      <c r="I218" s="133"/>
      <c r="J218" s="134"/>
      <c r="K218" s="135" t="s">
        <v>95</v>
      </c>
      <c r="L218" s="98"/>
      <c r="M218" s="134"/>
      <c r="N218" s="185"/>
      <c r="O218" s="134"/>
      <c r="P218" s="134"/>
      <c r="Q218" s="134" t="str">
        <f t="shared" si="4"/>
        <v>P</v>
      </c>
      <c r="R218" s="134"/>
      <c r="S218" s="134"/>
      <c r="T218" s="134"/>
      <c r="U218" s="134"/>
      <c r="V218" s="134"/>
      <c r="W218" s="134"/>
      <c r="X218" s="186"/>
    </row>
    <row r="219" spans="1:24" s="187" customFormat="1" ht="63.75">
      <c r="A219" s="130"/>
      <c r="B219" s="131">
        <f>IF(AND(G219:G219="",G219=""),"",ROW()-19-COUNTBLANK($G$19:G219))</f>
        <v>190</v>
      </c>
      <c r="C219" s="252"/>
      <c r="D219" s="226"/>
      <c r="E219" s="84" t="s">
        <v>175</v>
      </c>
      <c r="F219" s="84" t="s">
        <v>173</v>
      </c>
      <c r="G219" s="153" t="s">
        <v>186</v>
      </c>
      <c r="H219" s="133"/>
      <c r="I219" s="133"/>
      <c r="J219" s="134"/>
      <c r="K219" s="135" t="s">
        <v>95</v>
      </c>
      <c r="L219" s="98"/>
      <c r="M219" s="134"/>
      <c r="N219" s="185"/>
      <c r="O219" s="134"/>
      <c r="P219" s="134"/>
      <c r="Q219" s="134" t="str">
        <f t="shared" si="4"/>
        <v>P</v>
      </c>
      <c r="R219" s="134"/>
      <c r="S219" s="134"/>
      <c r="T219" s="134"/>
      <c r="U219" s="134"/>
      <c r="V219" s="134"/>
      <c r="W219" s="134"/>
      <c r="X219" s="186"/>
    </row>
    <row r="220" spans="1:24" s="187" customFormat="1" ht="162.75" customHeight="1">
      <c r="A220" s="130"/>
      <c r="B220" s="131">
        <f>IF(AND(G220:G220="",G220=""),"",ROW()-19-COUNTBLANK($G$19:G220))</f>
        <v>191</v>
      </c>
      <c r="C220" s="252"/>
      <c r="D220" s="224" t="s">
        <v>161</v>
      </c>
      <c r="E220" s="84"/>
      <c r="F220" s="84" t="s">
        <v>146</v>
      </c>
      <c r="G220" s="153" t="s">
        <v>196</v>
      </c>
      <c r="H220" s="133"/>
      <c r="I220" s="133"/>
      <c r="J220" s="134"/>
      <c r="K220" s="135" t="s">
        <v>95</v>
      </c>
      <c r="L220" s="98"/>
      <c r="M220" s="134"/>
      <c r="N220" s="185"/>
      <c r="O220" s="134"/>
      <c r="P220" s="134"/>
      <c r="Q220" s="134" t="str">
        <f t="shared" si="4"/>
        <v>P</v>
      </c>
      <c r="R220" s="134"/>
      <c r="S220" s="134"/>
      <c r="T220" s="134"/>
      <c r="U220" s="134"/>
      <c r="V220" s="134"/>
      <c r="W220" s="134"/>
      <c r="X220" s="186"/>
    </row>
    <row r="221" spans="1:24" s="187" customFormat="1" ht="63.75">
      <c r="A221" s="130"/>
      <c r="B221" s="131">
        <f>IF(AND(G221:G221="",G221=""),"",ROW()-19-COUNTBLANK($G$19:G221))</f>
        <v>192</v>
      </c>
      <c r="C221" s="252"/>
      <c r="D221" s="225"/>
      <c r="E221" s="84" t="s">
        <v>172</v>
      </c>
      <c r="F221" s="84" t="s">
        <v>173</v>
      </c>
      <c r="G221" s="153" t="s">
        <v>188</v>
      </c>
      <c r="H221" s="133"/>
      <c r="I221" s="133"/>
      <c r="J221" s="134"/>
      <c r="K221" s="135" t="s">
        <v>95</v>
      </c>
      <c r="L221" s="98"/>
      <c r="M221" s="134"/>
      <c r="N221" s="185"/>
      <c r="O221" s="134"/>
      <c r="P221" s="134"/>
      <c r="Q221" s="134" t="str">
        <f t="shared" si="4"/>
        <v>P</v>
      </c>
      <c r="R221" s="134"/>
      <c r="S221" s="134"/>
      <c r="T221" s="134"/>
      <c r="U221" s="134"/>
      <c r="V221" s="134"/>
      <c r="W221" s="134"/>
      <c r="X221" s="186"/>
    </row>
    <row r="222" spans="1:24" s="187" customFormat="1" ht="63.75">
      <c r="A222" s="130"/>
      <c r="B222" s="131">
        <f>IF(AND(G222:G222="",G222=""),"",ROW()-19-COUNTBLANK($G$19:G222))</f>
        <v>193</v>
      </c>
      <c r="C222" s="252"/>
      <c r="D222" s="226"/>
      <c r="E222" s="84" t="s">
        <v>175</v>
      </c>
      <c r="F222" s="84" t="s">
        <v>173</v>
      </c>
      <c r="G222" s="153" t="s">
        <v>189</v>
      </c>
      <c r="H222" s="133"/>
      <c r="I222" s="133"/>
      <c r="J222" s="134"/>
      <c r="K222" s="135" t="s">
        <v>95</v>
      </c>
      <c r="L222" s="98"/>
      <c r="M222" s="134"/>
      <c r="N222" s="185"/>
      <c r="O222" s="134"/>
      <c r="P222" s="134"/>
      <c r="Q222" s="134" t="str">
        <f t="shared" si="4"/>
        <v>P</v>
      </c>
      <c r="R222" s="134"/>
      <c r="S222" s="134"/>
      <c r="T222" s="134"/>
      <c r="U222" s="134"/>
      <c r="V222" s="134"/>
      <c r="W222" s="134"/>
      <c r="X222" s="186"/>
    </row>
    <row r="223" spans="1:24" s="187" customFormat="1" ht="63.75">
      <c r="A223" s="130"/>
      <c r="B223" s="131">
        <f>IF(AND(G223:G223="",G223=""),"",ROW()-19-COUNTBLANK($G$19:G223))</f>
        <v>194</v>
      </c>
      <c r="C223" s="248" t="s">
        <v>190</v>
      </c>
      <c r="D223" s="188" t="s">
        <v>145</v>
      </c>
      <c r="E223" s="84"/>
      <c r="F223" s="84" t="s">
        <v>146</v>
      </c>
      <c r="G223" s="84" t="s">
        <v>191</v>
      </c>
      <c r="H223" s="133"/>
      <c r="I223" s="133"/>
      <c r="J223" s="134"/>
      <c r="K223" s="135" t="s">
        <v>95</v>
      </c>
      <c r="L223" s="98"/>
      <c r="M223" s="134"/>
      <c r="N223" s="185"/>
      <c r="O223" s="134"/>
      <c r="P223" s="134"/>
      <c r="Q223" s="134" t="str">
        <f t="shared" si="4"/>
        <v>P</v>
      </c>
      <c r="R223" s="134"/>
      <c r="S223" s="134"/>
      <c r="T223" s="134"/>
      <c r="U223" s="134"/>
      <c r="V223" s="134"/>
      <c r="W223" s="134"/>
      <c r="X223" s="186"/>
    </row>
    <row r="224" spans="1:24" s="187" customFormat="1" ht="76.5">
      <c r="A224" s="130"/>
      <c r="B224" s="131">
        <f>IF(AND(G224:G224="",G224=""),"",ROW()-19-COUNTBLANK($G$19:G224))</f>
        <v>195</v>
      </c>
      <c r="C224" s="249"/>
      <c r="D224" s="188" t="s">
        <v>148</v>
      </c>
      <c r="E224" s="84"/>
      <c r="F224" s="84" t="s">
        <v>146</v>
      </c>
      <c r="G224" s="84" t="s">
        <v>165</v>
      </c>
      <c r="H224" s="133"/>
      <c r="I224" s="133"/>
      <c r="J224" s="134"/>
      <c r="K224" s="135" t="s">
        <v>95</v>
      </c>
      <c r="L224" s="98"/>
      <c r="M224" s="134"/>
      <c r="N224" s="185"/>
      <c r="O224" s="134"/>
      <c r="P224" s="134"/>
      <c r="Q224" s="134" t="str">
        <f t="shared" si="4"/>
        <v>P</v>
      </c>
      <c r="R224" s="134"/>
      <c r="S224" s="134"/>
      <c r="T224" s="134"/>
      <c r="U224" s="134"/>
      <c r="V224" s="134"/>
      <c r="W224" s="134"/>
      <c r="X224" s="186"/>
    </row>
    <row r="225" spans="1:24" s="187" customFormat="1" ht="63.75">
      <c r="A225" s="130"/>
      <c r="B225" s="131">
        <f>IF(AND(G225:G225="",G225=""),"",ROW()-19-COUNTBLANK($G$19:G225))</f>
        <v>196</v>
      </c>
      <c r="C225" s="249"/>
      <c r="D225" s="188" t="s">
        <v>150</v>
      </c>
      <c r="E225" s="84"/>
      <c r="F225" s="84" t="s">
        <v>146</v>
      </c>
      <c r="G225" s="93" t="s">
        <v>166</v>
      </c>
      <c r="H225" s="133"/>
      <c r="I225" s="133"/>
      <c r="J225" s="134"/>
      <c r="K225" s="135" t="s">
        <v>95</v>
      </c>
      <c r="L225" s="98"/>
      <c r="M225" s="134"/>
      <c r="N225" s="185"/>
      <c r="O225" s="134"/>
      <c r="P225" s="134"/>
      <c r="Q225" s="134" t="str">
        <f t="shared" si="4"/>
        <v>P</v>
      </c>
      <c r="R225" s="134"/>
      <c r="S225" s="134"/>
      <c r="T225" s="134"/>
      <c r="U225" s="134"/>
      <c r="V225" s="134"/>
      <c r="W225" s="134"/>
      <c r="X225" s="186"/>
    </row>
    <row r="226" spans="1:24" ht="36">
      <c r="A226" s="91"/>
      <c r="B226" s="131">
        <f>IF(AND(G227:G227="",G227=""),"",ROW()-19-COUNTBLANK($G$19:G227))</f>
        <v>197</v>
      </c>
      <c r="C226" s="249"/>
      <c r="D226" s="231" t="s">
        <v>152</v>
      </c>
      <c r="E226" s="84" t="s">
        <v>153</v>
      </c>
      <c r="F226" s="70" t="s">
        <v>146</v>
      </c>
      <c r="G226" s="5" t="s">
        <v>154</v>
      </c>
      <c r="H226" s="72"/>
      <c r="I226" s="72"/>
      <c r="J226" s="98"/>
      <c r="K226" s="135" t="s">
        <v>95</v>
      </c>
      <c r="L226" s="98"/>
      <c r="M226" s="98"/>
      <c r="N226" s="99"/>
      <c r="O226" s="98"/>
      <c r="P226" s="98"/>
      <c r="Q226" s="134" t="str">
        <f t="shared" si="4"/>
        <v>P</v>
      </c>
      <c r="R226" s="98"/>
      <c r="S226" s="98"/>
      <c r="T226" s="98"/>
      <c r="U226" s="98"/>
      <c r="V226" s="98"/>
      <c r="W226" s="98"/>
      <c r="X226" s="100"/>
    </row>
    <row r="227" spans="1:24" ht="51">
      <c r="A227" s="91"/>
      <c r="B227" s="131">
        <f>IF(AND(G228:G228="",G228=""),"",ROW()-19-COUNTBLANK($G$19:G228))</f>
        <v>198</v>
      </c>
      <c r="C227" s="249"/>
      <c r="D227" s="232"/>
      <c r="E227" s="84" t="s">
        <v>155</v>
      </c>
      <c r="F227" s="70" t="s">
        <v>146</v>
      </c>
      <c r="G227" s="152" t="s">
        <v>156</v>
      </c>
      <c r="H227" s="72"/>
      <c r="I227" s="72"/>
      <c r="J227" s="98"/>
      <c r="K227" s="135" t="s">
        <v>95</v>
      </c>
      <c r="L227" s="98"/>
      <c r="M227" s="98"/>
      <c r="N227" s="99"/>
      <c r="O227" s="98"/>
      <c r="P227" s="98"/>
      <c r="Q227" s="134" t="str">
        <f t="shared" si="4"/>
        <v>P</v>
      </c>
      <c r="R227" s="98"/>
      <c r="S227" s="98"/>
      <c r="T227" s="98"/>
      <c r="U227" s="98"/>
      <c r="V227" s="98"/>
      <c r="W227" s="98"/>
      <c r="X227" s="100"/>
    </row>
    <row r="228" spans="1:24" s="187" customFormat="1" ht="63.75">
      <c r="A228" s="130"/>
      <c r="B228" s="131">
        <f>IF(AND(G228:G228="",G228=""),"",ROW()-19-COUNTBLANK($G$19:G228))</f>
        <v>199</v>
      </c>
      <c r="C228" s="249"/>
      <c r="D228" s="188" t="s">
        <v>157</v>
      </c>
      <c r="E228" s="84"/>
      <c r="F228" s="84" t="s">
        <v>146</v>
      </c>
      <c r="G228" s="84" t="s">
        <v>192</v>
      </c>
      <c r="H228" s="133"/>
      <c r="I228" s="133"/>
      <c r="J228" s="134"/>
      <c r="K228" s="135" t="s">
        <v>95</v>
      </c>
      <c r="L228" s="98"/>
      <c r="M228" s="134"/>
      <c r="N228" s="185"/>
      <c r="O228" s="134"/>
      <c r="P228" s="134"/>
      <c r="Q228" s="134" t="str">
        <f t="shared" si="4"/>
        <v>P</v>
      </c>
      <c r="R228" s="134"/>
      <c r="S228" s="134"/>
      <c r="T228" s="134"/>
      <c r="U228" s="134"/>
      <c r="V228" s="134"/>
      <c r="W228" s="134"/>
      <c r="X228" s="186"/>
    </row>
    <row r="229" spans="1:24" s="187" customFormat="1" ht="51">
      <c r="A229" s="130"/>
      <c r="B229" s="131">
        <f>IF(AND(G229:G229="",G229=""),"",ROW()-19-COUNTBLANK($G$19:G229))</f>
        <v>200</v>
      </c>
      <c r="C229" s="249"/>
      <c r="D229" s="188" t="s">
        <v>159</v>
      </c>
      <c r="E229" s="84"/>
      <c r="F229" s="84" t="s">
        <v>146</v>
      </c>
      <c r="G229" s="84" t="s">
        <v>168</v>
      </c>
      <c r="H229" s="133"/>
      <c r="I229" s="133"/>
      <c r="J229" s="134"/>
      <c r="K229" s="135" t="s">
        <v>95</v>
      </c>
      <c r="L229" s="98"/>
      <c r="M229" s="134"/>
      <c r="N229" s="185"/>
      <c r="O229" s="134"/>
      <c r="P229" s="134"/>
      <c r="Q229" s="134" t="str">
        <f t="shared" si="4"/>
        <v>P</v>
      </c>
      <c r="R229" s="134"/>
      <c r="S229" s="134"/>
      <c r="T229" s="134"/>
      <c r="U229" s="134"/>
      <c r="V229" s="134"/>
      <c r="W229" s="134"/>
      <c r="X229" s="186"/>
    </row>
    <row r="230" spans="1:24" s="187" customFormat="1" ht="76.5">
      <c r="A230" s="130"/>
      <c r="B230" s="131">
        <f>IF(AND(G230:G230="",G230=""),"",ROW()-19-COUNTBLANK($G$19:G230))</f>
        <v>201</v>
      </c>
      <c r="C230" s="249"/>
      <c r="D230" s="188" t="s">
        <v>161</v>
      </c>
      <c r="E230" s="84"/>
      <c r="F230" s="84" t="s">
        <v>146</v>
      </c>
      <c r="G230" s="153" t="s">
        <v>162</v>
      </c>
      <c r="H230" s="133"/>
      <c r="I230" s="133"/>
      <c r="J230" s="134"/>
      <c r="K230" s="135" t="s">
        <v>95</v>
      </c>
      <c r="L230" s="98"/>
      <c r="M230" s="134"/>
      <c r="N230" s="185"/>
      <c r="O230" s="134"/>
      <c r="P230" s="134"/>
      <c r="Q230" s="134" t="str">
        <f t="shared" si="4"/>
        <v>P</v>
      </c>
      <c r="R230" s="134"/>
      <c r="S230" s="134"/>
      <c r="T230" s="134"/>
      <c r="U230" s="134"/>
      <c r="V230" s="134"/>
      <c r="W230" s="134"/>
      <c r="X230" s="186"/>
    </row>
    <row r="231" spans="1:24" s="193" customFormat="1" ht="15.75">
      <c r="A231" s="91"/>
      <c r="B231" s="190" t="str">
        <f>IF(AND(G231:G231="",G231=""),"",ROW()-19-COUNTBLANK($G$19:G231))</f>
        <v/>
      </c>
      <c r="C231" s="191" t="s">
        <v>201</v>
      </c>
      <c r="D231" s="192"/>
      <c r="E231" s="192"/>
      <c r="F231" s="192"/>
      <c r="G231" s="192"/>
      <c r="H231" s="192"/>
      <c r="I231" s="192"/>
      <c r="J231" s="192"/>
      <c r="K231" s="192"/>
      <c r="L231" s="192"/>
      <c r="M231" s="192"/>
      <c r="N231" s="192"/>
      <c r="O231" s="192"/>
      <c r="P231" s="192"/>
      <c r="Q231" s="192"/>
      <c r="R231" s="189"/>
      <c r="S231" s="189"/>
      <c r="U231" s="194"/>
      <c r="V231" s="194"/>
      <c r="W231" s="194"/>
      <c r="X231" s="195"/>
    </row>
    <row r="232" spans="1:24" ht="76.5">
      <c r="A232" s="91"/>
      <c r="B232" s="131">
        <f>IF(AND(G232:G232="",G232=""),"",ROW()-19-COUNTBLANK($G$19:G232))</f>
        <v>202</v>
      </c>
      <c r="C232" s="251" t="s">
        <v>144</v>
      </c>
      <c r="D232" s="151" t="s">
        <v>145</v>
      </c>
      <c r="E232" s="70"/>
      <c r="F232" s="70" t="s">
        <v>146</v>
      </c>
      <c r="G232" s="152" t="s">
        <v>147</v>
      </c>
      <c r="H232" s="72"/>
      <c r="I232" s="72"/>
      <c r="J232" s="98"/>
      <c r="K232" s="135" t="s">
        <v>95</v>
      </c>
      <c r="L232" s="98"/>
      <c r="M232" s="98"/>
      <c r="N232" s="99"/>
      <c r="O232" s="98"/>
      <c r="P232" s="98"/>
      <c r="Q232" s="134" t="str">
        <f t="shared" si="4"/>
        <v>P</v>
      </c>
      <c r="R232" s="98"/>
      <c r="S232" s="98"/>
      <c r="T232" s="98"/>
      <c r="U232" s="98"/>
      <c r="V232" s="98"/>
      <c r="W232" s="98"/>
      <c r="X232" s="100"/>
    </row>
    <row r="233" spans="1:24" ht="93.75" customHeight="1">
      <c r="A233" s="91"/>
      <c r="B233" s="131">
        <f>IF(AND(G233:G233="",G233=""),"",ROW()-19-COUNTBLANK($G$19:G233))</f>
        <v>203</v>
      </c>
      <c r="C233" s="252"/>
      <c r="D233" s="151" t="s">
        <v>148</v>
      </c>
      <c r="E233" s="70"/>
      <c r="F233" s="70" t="s">
        <v>146</v>
      </c>
      <c r="G233" s="152" t="s">
        <v>149</v>
      </c>
      <c r="H233" s="72"/>
      <c r="I233" s="72"/>
      <c r="J233" s="98"/>
      <c r="K233" s="135" t="s">
        <v>95</v>
      </c>
      <c r="L233" s="98"/>
      <c r="M233" s="98"/>
      <c r="N233" s="99"/>
      <c r="O233" s="98"/>
      <c r="P233" s="98"/>
      <c r="Q233" s="134" t="str">
        <f t="shared" si="4"/>
        <v>P</v>
      </c>
      <c r="R233" s="98"/>
      <c r="S233" s="98"/>
      <c r="T233" s="98"/>
      <c r="U233" s="98"/>
      <c r="V233" s="98"/>
      <c r="W233" s="98"/>
      <c r="X233" s="100"/>
    </row>
    <row r="234" spans="1:24" ht="63.75">
      <c r="A234" s="91"/>
      <c r="B234" s="131">
        <f>IF(AND(G234:G234="",G234=""),"",ROW()-19-COUNTBLANK($G$19:G234))</f>
        <v>204</v>
      </c>
      <c r="C234" s="252"/>
      <c r="D234" s="151" t="s">
        <v>150</v>
      </c>
      <c r="E234" s="70"/>
      <c r="F234" s="70" t="s">
        <v>146</v>
      </c>
      <c r="G234" s="177" t="s">
        <v>151</v>
      </c>
      <c r="H234" s="72"/>
      <c r="I234" s="72"/>
      <c r="J234" s="98"/>
      <c r="K234" s="135" t="s">
        <v>95</v>
      </c>
      <c r="L234" s="98"/>
      <c r="M234" s="98"/>
      <c r="N234" s="99"/>
      <c r="O234" s="98"/>
      <c r="P234" s="98"/>
      <c r="Q234" s="134" t="str">
        <f t="shared" si="4"/>
        <v>P</v>
      </c>
      <c r="R234" s="98"/>
      <c r="S234" s="98"/>
      <c r="T234" s="98"/>
      <c r="U234" s="98"/>
      <c r="V234" s="98"/>
      <c r="W234" s="98"/>
      <c r="X234" s="100"/>
    </row>
    <row r="235" spans="1:24" ht="36">
      <c r="A235" s="91"/>
      <c r="B235" s="131">
        <f>IF(AND(G236:G236="",G236=""),"",ROW()-19-COUNTBLANK($G$19:G236))</f>
        <v>205</v>
      </c>
      <c r="C235" s="252"/>
      <c r="D235" s="231" t="s">
        <v>152</v>
      </c>
      <c r="E235" s="84" t="s">
        <v>153</v>
      </c>
      <c r="F235" s="70" t="s">
        <v>146</v>
      </c>
      <c r="G235" s="5" t="s">
        <v>154</v>
      </c>
      <c r="H235" s="72"/>
      <c r="I235" s="72"/>
      <c r="J235" s="98"/>
      <c r="K235" s="135" t="s">
        <v>95</v>
      </c>
      <c r="L235" s="98"/>
      <c r="M235" s="98"/>
      <c r="N235" s="99"/>
      <c r="O235" s="98"/>
      <c r="P235" s="98"/>
      <c r="Q235" s="134" t="str">
        <f t="shared" si="4"/>
        <v>P</v>
      </c>
      <c r="R235" s="98"/>
      <c r="S235" s="98"/>
      <c r="T235" s="98"/>
      <c r="U235" s="98"/>
      <c r="V235" s="98"/>
      <c r="W235" s="98"/>
      <c r="X235" s="100"/>
    </row>
    <row r="236" spans="1:24" ht="51">
      <c r="A236" s="91"/>
      <c r="B236" s="131">
        <f>IF(AND(G237:G237="",G237=""),"",ROW()-19-COUNTBLANK($G$19:G237))</f>
        <v>206</v>
      </c>
      <c r="C236" s="252"/>
      <c r="D236" s="232"/>
      <c r="E236" s="84" t="s">
        <v>155</v>
      </c>
      <c r="F236" s="70" t="s">
        <v>146</v>
      </c>
      <c r="G236" s="152" t="s">
        <v>156</v>
      </c>
      <c r="H236" s="72"/>
      <c r="I236" s="72"/>
      <c r="J236" s="98"/>
      <c r="K236" s="135" t="s">
        <v>95</v>
      </c>
      <c r="L236" s="98"/>
      <c r="M236" s="98"/>
      <c r="N236" s="99"/>
      <c r="O236" s="98"/>
      <c r="P236" s="98"/>
      <c r="Q236" s="134" t="str">
        <f t="shared" si="4"/>
        <v>P</v>
      </c>
      <c r="R236" s="98"/>
      <c r="S236" s="98"/>
      <c r="T236" s="98"/>
      <c r="U236" s="98"/>
      <c r="V236" s="98"/>
      <c r="W236" s="98"/>
      <c r="X236" s="100"/>
    </row>
    <row r="237" spans="1:24" ht="85.5" customHeight="1">
      <c r="A237" s="91"/>
      <c r="B237" s="131">
        <f>IF(AND(G237:G237="",G237=""),"",ROW()-19-COUNTBLANK($G$19:G237))</f>
        <v>207</v>
      </c>
      <c r="C237" s="252"/>
      <c r="D237" s="151" t="s">
        <v>157</v>
      </c>
      <c r="E237" s="70"/>
      <c r="F237" s="70" t="s">
        <v>146</v>
      </c>
      <c r="G237" s="152" t="s">
        <v>158</v>
      </c>
      <c r="H237" s="72"/>
      <c r="I237" s="72"/>
      <c r="J237" s="98"/>
      <c r="K237" s="135" t="s">
        <v>95</v>
      </c>
      <c r="L237" s="98"/>
      <c r="M237" s="98"/>
      <c r="N237" s="99"/>
      <c r="O237" s="98"/>
      <c r="P237" s="98"/>
      <c r="Q237" s="134" t="str">
        <f t="shared" si="4"/>
        <v>P</v>
      </c>
      <c r="R237" s="98"/>
      <c r="S237" s="98"/>
      <c r="T237" s="98"/>
      <c r="U237" s="98"/>
      <c r="V237" s="98"/>
      <c r="W237" s="98"/>
      <c r="X237" s="100"/>
    </row>
    <row r="238" spans="1:24" s="176" customFormat="1" ht="51">
      <c r="A238" s="169"/>
      <c r="B238" s="131">
        <f>IF(AND(G238:G238="",G238=""),"",ROW()-19-COUNTBLANK($G$19:G238))</f>
        <v>208</v>
      </c>
      <c r="C238" s="252"/>
      <c r="D238" s="170" t="s">
        <v>159</v>
      </c>
      <c r="E238" s="171"/>
      <c r="F238" s="171" t="s">
        <v>146</v>
      </c>
      <c r="G238" s="184" t="s">
        <v>160</v>
      </c>
      <c r="H238" s="172"/>
      <c r="I238" s="172"/>
      <c r="J238" s="173"/>
      <c r="K238" s="135" t="s">
        <v>95</v>
      </c>
      <c r="L238" s="173"/>
      <c r="M238" s="173"/>
      <c r="N238" s="174"/>
      <c r="O238" s="173"/>
      <c r="P238" s="173"/>
      <c r="Q238" s="134" t="str">
        <f t="shared" si="4"/>
        <v>P</v>
      </c>
      <c r="R238" s="173"/>
      <c r="S238" s="173"/>
      <c r="T238" s="173"/>
      <c r="U238" s="173"/>
      <c r="V238" s="173"/>
      <c r="W238" s="173"/>
      <c r="X238" s="175"/>
    </row>
    <row r="239" spans="1:24" ht="89.25" customHeight="1">
      <c r="A239" s="91"/>
      <c r="B239" s="131">
        <f>IF(AND(G239:G239="",G239=""),"",ROW()-19-COUNTBLANK($G$19:G239))</f>
        <v>209</v>
      </c>
      <c r="C239" s="252"/>
      <c r="D239" s="151" t="s">
        <v>161</v>
      </c>
      <c r="E239" s="70"/>
      <c r="F239" s="70" t="s">
        <v>146</v>
      </c>
      <c r="G239" s="183" t="s">
        <v>199</v>
      </c>
      <c r="H239" s="72"/>
      <c r="I239" s="72"/>
      <c r="J239" s="98"/>
      <c r="K239" s="135" t="s">
        <v>95</v>
      </c>
      <c r="L239" s="98"/>
      <c r="M239" s="98"/>
      <c r="N239" s="99"/>
      <c r="O239" s="98"/>
      <c r="P239" s="98"/>
      <c r="Q239" s="134" t="str">
        <f t="shared" si="4"/>
        <v>P</v>
      </c>
      <c r="R239" s="98"/>
      <c r="S239" s="98"/>
      <c r="T239" s="98"/>
      <c r="U239" s="98"/>
      <c r="V239" s="98"/>
      <c r="W239" s="98"/>
      <c r="X239" s="100"/>
    </row>
    <row r="240" spans="1:24" ht="76.5">
      <c r="A240" s="91"/>
      <c r="B240" s="131">
        <f>IF(AND(G240:G240="",G240=""),"",ROW()-19-COUNTBLANK($G$19:G240))</f>
        <v>210</v>
      </c>
      <c r="C240" s="251" t="s">
        <v>163</v>
      </c>
      <c r="D240" s="151" t="s">
        <v>145</v>
      </c>
      <c r="E240" s="70"/>
      <c r="F240" s="70" t="s">
        <v>146</v>
      </c>
      <c r="G240" s="84" t="s">
        <v>164</v>
      </c>
      <c r="H240" s="72"/>
      <c r="I240" s="72"/>
      <c r="J240" s="98"/>
      <c r="K240" s="135" t="s">
        <v>95</v>
      </c>
      <c r="L240" s="98"/>
      <c r="M240" s="98"/>
      <c r="N240" s="99"/>
      <c r="O240" s="98"/>
      <c r="P240" s="98"/>
      <c r="Q240" s="134" t="str">
        <f t="shared" si="4"/>
        <v>P</v>
      </c>
      <c r="R240" s="98"/>
      <c r="S240" s="98"/>
      <c r="T240" s="98"/>
      <c r="U240" s="98"/>
      <c r="V240" s="98"/>
      <c r="W240" s="98"/>
      <c r="X240" s="100"/>
    </row>
    <row r="241" spans="1:24" ht="76.5">
      <c r="A241" s="91"/>
      <c r="B241" s="131">
        <f>IF(AND(G241:G241="",G241=""),"",ROW()-19-COUNTBLANK($G$19:G241))</f>
        <v>211</v>
      </c>
      <c r="C241" s="252"/>
      <c r="D241" s="151" t="s">
        <v>148</v>
      </c>
      <c r="E241" s="70"/>
      <c r="F241" s="70" t="s">
        <v>146</v>
      </c>
      <c r="G241" s="84" t="s">
        <v>165</v>
      </c>
      <c r="H241" s="72"/>
      <c r="I241" s="72"/>
      <c r="J241" s="98"/>
      <c r="K241" s="135" t="s">
        <v>95</v>
      </c>
      <c r="L241" s="98"/>
      <c r="M241" s="98"/>
      <c r="N241" s="99"/>
      <c r="O241" s="98"/>
      <c r="P241" s="98"/>
      <c r="Q241" s="134" t="str">
        <f t="shared" si="4"/>
        <v>P</v>
      </c>
      <c r="R241" s="98"/>
      <c r="S241" s="98"/>
      <c r="T241" s="98"/>
      <c r="U241" s="98"/>
      <c r="V241" s="98"/>
      <c r="W241" s="98"/>
      <c r="X241" s="100"/>
    </row>
    <row r="242" spans="1:24" ht="63.75">
      <c r="A242" s="91"/>
      <c r="B242" s="131">
        <f>IF(AND(G242:G242="",G242=""),"",ROW()-19-COUNTBLANK($G$19:G242))</f>
        <v>212</v>
      </c>
      <c r="C242" s="252"/>
      <c r="D242" s="151" t="s">
        <v>150</v>
      </c>
      <c r="E242" s="70"/>
      <c r="F242" s="70" t="s">
        <v>146</v>
      </c>
      <c r="G242" s="93" t="s">
        <v>166</v>
      </c>
      <c r="H242" s="72"/>
      <c r="I242" s="72"/>
      <c r="J242" s="98"/>
      <c r="K242" s="135" t="s">
        <v>95</v>
      </c>
      <c r="L242" s="98"/>
      <c r="M242" s="98"/>
      <c r="N242" s="99"/>
      <c r="O242" s="98"/>
      <c r="P242" s="98"/>
      <c r="Q242" s="134" t="str">
        <f t="shared" si="4"/>
        <v>P</v>
      </c>
      <c r="R242" s="98"/>
      <c r="S242" s="98"/>
      <c r="T242" s="98"/>
      <c r="U242" s="98"/>
      <c r="V242" s="98"/>
      <c r="W242" s="98"/>
      <c r="X242" s="100"/>
    </row>
    <row r="243" spans="1:24" ht="36">
      <c r="A243" s="91"/>
      <c r="B243" s="131">
        <f>IF(AND(G244:G244="",G244=""),"",ROW()-19-COUNTBLANK($G$19:G244))</f>
        <v>213</v>
      </c>
      <c r="C243" s="252"/>
      <c r="D243" s="231" t="s">
        <v>152</v>
      </c>
      <c r="E243" s="84" t="s">
        <v>153</v>
      </c>
      <c r="F243" s="70" t="s">
        <v>146</v>
      </c>
      <c r="G243" s="5" t="s">
        <v>154</v>
      </c>
      <c r="H243" s="72"/>
      <c r="I243" s="72"/>
      <c r="J243" s="98"/>
      <c r="K243" s="135" t="s">
        <v>95</v>
      </c>
      <c r="L243" s="98"/>
      <c r="M243" s="98"/>
      <c r="N243" s="99"/>
      <c r="O243" s="98"/>
      <c r="P243" s="98"/>
      <c r="Q243" s="134" t="str">
        <f t="shared" si="4"/>
        <v>P</v>
      </c>
      <c r="R243" s="98"/>
      <c r="S243" s="98"/>
      <c r="T243" s="98"/>
      <c r="U243" s="98"/>
      <c r="V243" s="98"/>
      <c r="W243" s="98"/>
      <c r="X243" s="100"/>
    </row>
    <row r="244" spans="1:24" ht="51">
      <c r="A244" s="91"/>
      <c r="B244" s="131">
        <f>IF(AND(G245:G245="",G245=""),"",ROW()-19-COUNTBLANK($G$19:G245))</f>
        <v>214</v>
      </c>
      <c r="C244" s="252"/>
      <c r="D244" s="232"/>
      <c r="E244" s="84" t="s">
        <v>155</v>
      </c>
      <c r="F244" s="70" t="s">
        <v>146</v>
      </c>
      <c r="G244" s="152" t="s">
        <v>156</v>
      </c>
      <c r="H244" s="72"/>
      <c r="I244" s="72"/>
      <c r="J244" s="98"/>
      <c r="K244" s="135" t="s">
        <v>95</v>
      </c>
      <c r="L244" s="98"/>
      <c r="M244" s="98"/>
      <c r="N244" s="99"/>
      <c r="O244" s="98"/>
      <c r="P244" s="98"/>
      <c r="Q244" s="134" t="str">
        <f t="shared" si="4"/>
        <v>P</v>
      </c>
      <c r="R244" s="98"/>
      <c r="S244" s="98"/>
      <c r="T244" s="98"/>
      <c r="U244" s="98"/>
      <c r="V244" s="98"/>
      <c r="W244" s="98"/>
      <c r="X244" s="100"/>
    </row>
    <row r="245" spans="1:24" ht="63.75">
      <c r="A245" s="91"/>
      <c r="B245" s="131">
        <f>IF(AND(G245:G245="",G245=""),"",ROW()-19-COUNTBLANK($G$19:G245))</f>
        <v>215</v>
      </c>
      <c r="C245" s="252"/>
      <c r="D245" s="151" t="s">
        <v>157</v>
      </c>
      <c r="E245" s="70"/>
      <c r="F245" s="70" t="s">
        <v>146</v>
      </c>
      <c r="G245" s="152" t="s">
        <v>158</v>
      </c>
      <c r="H245" s="72"/>
      <c r="I245" s="72"/>
      <c r="J245" s="98"/>
      <c r="K245" s="135" t="s">
        <v>95</v>
      </c>
      <c r="L245" s="98"/>
      <c r="M245" s="98"/>
      <c r="N245" s="99"/>
      <c r="O245" s="98"/>
      <c r="P245" s="98"/>
      <c r="Q245" s="134" t="str">
        <f t="shared" si="4"/>
        <v>P</v>
      </c>
      <c r="R245" s="98"/>
      <c r="S245" s="98"/>
      <c r="T245" s="98"/>
      <c r="U245" s="98"/>
      <c r="V245" s="98"/>
      <c r="W245" s="98"/>
      <c r="X245" s="100"/>
    </row>
    <row r="246" spans="1:24" s="128" customFormat="1" ht="51">
      <c r="A246" s="122"/>
      <c r="B246" s="131">
        <f>IF(AND(G246:G246="",G246=""),"",ROW()-19-COUNTBLANK($G$19:G246))</f>
        <v>216</v>
      </c>
      <c r="C246" s="252"/>
      <c r="D246" s="188" t="s">
        <v>159</v>
      </c>
      <c r="E246" s="123"/>
      <c r="F246" s="70" t="s">
        <v>146</v>
      </c>
      <c r="G246" s="84" t="s">
        <v>168</v>
      </c>
      <c r="H246" s="124"/>
      <c r="I246" s="124"/>
      <c r="J246" s="125"/>
      <c r="K246" s="135" t="s">
        <v>95</v>
      </c>
      <c r="L246" s="98"/>
      <c r="M246" s="125"/>
      <c r="N246" s="126"/>
      <c r="O246" s="125"/>
      <c r="P246" s="125"/>
      <c r="Q246" s="134" t="str">
        <f t="shared" si="4"/>
        <v>P</v>
      </c>
      <c r="R246" s="125"/>
      <c r="S246" s="125"/>
      <c r="T246" s="125"/>
      <c r="U246" s="125"/>
      <c r="V246" s="125"/>
      <c r="W246" s="125"/>
      <c r="X246" s="127"/>
    </row>
    <row r="247" spans="1:24" ht="90" customHeight="1">
      <c r="A247" s="91"/>
      <c r="B247" s="131">
        <f>IF(AND(G247:G247="",G247=""),"",ROW()-19-COUNTBLANK($G$19:G247))</f>
        <v>217</v>
      </c>
      <c r="C247" s="252"/>
      <c r="D247" s="151" t="s">
        <v>161</v>
      </c>
      <c r="E247" s="70"/>
      <c r="F247" s="70" t="s">
        <v>146</v>
      </c>
      <c r="G247" s="153" t="s">
        <v>169</v>
      </c>
      <c r="H247" s="72"/>
      <c r="I247" s="72"/>
      <c r="J247" s="98"/>
      <c r="K247" s="135" t="s">
        <v>95</v>
      </c>
      <c r="L247" s="98"/>
      <c r="M247" s="98"/>
      <c r="N247" s="99"/>
      <c r="O247" s="98"/>
      <c r="P247" s="98"/>
      <c r="Q247" s="134" t="str">
        <f t="shared" si="4"/>
        <v>P</v>
      </c>
      <c r="R247" s="98"/>
      <c r="S247" s="98"/>
      <c r="T247" s="98"/>
      <c r="U247" s="98"/>
      <c r="V247" s="98"/>
      <c r="W247" s="98"/>
      <c r="X247" s="100"/>
    </row>
    <row r="248" spans="1:24" ht="171" customHeight="1">
      <c r="A248" s="91"/>
      <c r="B248" s="131">
        <f>IF(AND(G248:G248="",G248=""),"",ROW()-19-COUNTBLANK($G$19:G248))</f>
        <v>218</v>
      </c>
      <c r="C248" s="251" t="s">
        <v>195</v>
      </c>
      <c r="D248" s="254" t="s">
        <v>145</v>
      </c>
      <c r="E248" s="70"/>
      <c r="F248" s="70" t="s">
        <v>146</v>
      </c>
      <c r="G248" s="152" t="s">
        <v>171</v>
      </c>
      <c r="H248" s="72"/>
      <c r="I248" s="72"/>
      <c r="J248" s="98"/>
      <c r="K248" s="135" t="s">
        <v>95</v>
      </c>
      <c r="L248" s="98"/>
      <c r="M248" s="98"/>
      <c r="N248" s="99"/>
      <c r="O248" s="98"/>
      <c r="P248" s="98"/>
      <c r="Q248" s="134" t="str">
        <f t="shared" si="4"/>
        <v>P</v>
      </c>
      <c r="R248" s="98"/>
      <c r="S248" s="98"/>
      <c r="T248" s="98"/>
      <c r="U248" s="98"/>
      <c r="V248" s="98"/>
      <c r="W248" s="98"/>
      <c r="X248" s="100"/>
    </row>
    <row r="249" spans="1:24" ht="63.75">
      <c r="A249" s="91"/>
      <c r="B249" s="131">
        <f>IF(AND(G249:G249="",G249=""),"",ROW()-19-COUNTBLANK($G$19:G249))</f>
        <v>219</v>
      </c>
      <c r="C249" s="252"/>
      <c r="D249" s="255"/>
      <c r="E249" s="70" t="s">
        <v>172</v>
      </c>
      <c r="F249" s="70" t="s">
        <v>173</v>
      </c>
      <c r="G249" s="153" t="s">
        <v>174</v>
      </c>
      <c r="H249" s="72"/>
      <c r="I249" s="72"/>
      <c r="J249" s="98"/>
      <c r="K249" s="135" t="s">
        <v>95</v>
      </c>
      <c r="L249" s="98"/>
      <c r="M249" s="98"/>
      <c r="N249" s="99"/>
      <c r="O249" s="98"/>
      <c r="P249" s="98"/>
      <c r="Q249" s="134" t="str">
        <f t="shared" si="4"/>
        <v>P</v>
      </c>
      <c r="R249" s="98"/>
      <c r="S249" s="98"/>
      <c r="T249" s="98"/>
      <c r="U249" s="98"/>
      <c r="V249" s="98"/>
      <c r="W249" s="98"/>
      <c r="X249" s="100"/>
    </row>
    <row r="250" spans="1:24" s="120" customFormat="1" ht="63.75">
      <c r="A250" s="115"/>
      <c r="B250" s="131">
        <f>IF(AND(G250:G250="",G250=""),"",ROW()-19-COUNTBLANK($G$19:G250))</f>
        <v>220</v>
      </c>
      <c r="C250" s="252"/>
      <c r="D250" s="256"/>
      <c r="E250" s="84" t="s">
        <v>175</v>
      </c>
      <c r="F250" s="84" t="s">
        <v>173</v>
      </c>
      <c r="G250" s="153" t="s">
        <v>176</v>
      </c>
      <c r="H250" s="116"/>
      <c r="I250" s="116"/>
      <c r="J250" s="117"/>
      <c r="K250" s="135" t="s">
        <v>95</v>
      </c>
      <c r="L250" s="98"/>
      <c r="M250" s="117"/>
      <c r="N250" s="118"/>
      <c r="O250" s="117"/>
      <c r="P250" s="117"/>
      <c r="Q250" s="134" t="str">
        <f t="shared" si="4"/>
        <v>P</v>
      </c>
      <c r="R250" s="117"/>
      <c r="S250" s="117"/>
      <c r="T250" s="117"/>
      <c r="U250" s="117"/>
      <c r="V250" s="117"/>
      <c r="W250" s="117"/>
      <c r="X250" s="119"/>
    </row>
    <row r="251" spans="1:24" ht="173.25" customHeight="1">
      <c r="A251" s="91"/>
      <c r="B251" s="131">
        <f>IF(AND(G251:G251="",G251=""),"",ROW()-19-COUNTBLANK($G$19:G251))</f>
        <v>221</v>
      </c>
      <c r="C251" s="252"/>
      <c r="D251" s="254" t="s">
        <v>148</v>
      </c>
      <c r="E251" s="70"/>
      <c r="F251" s="70" t="s">
        <v>146</v>
      </c>
      <c r="G251" s="152" t="s">
        <v>177</v>
      </c>
      <c r="H251" s="72"/>
      <c r="I251" s="72"/>
      <c r="J251" s="98"/>
      <c r="K251" s="135" t="s">
        <v>95</v>
      </c>
      <c r="L251" s="98"/>
      <c r="M251" s="98"/>
      <c r="N251" s="99"/>
      <c r="O251" s="98"/>
      <c r="P251" s="98"/>
      <c r="Q251" s="134" t="str">
        <f t="shared" si="4"/>
        <v>P</v>
      </c>
      <c r="R251" s="98"/>
      <c r="S251" s="98"/>
      <c r="T251" s="98"/>
      <c r="U251" s="98"/>
      <c r="V251" s="98"/>
      <c r="W251" s="98"/>
      <c r="X251" s="100"/>
    </row>
    <row r="252" spans="1:24" ht="63.75">
      <c r="A252" s="91"/>
      <c r="B252" s="131">
        <f>IF(AND(G252:G252="",G252=""),"",ROW()-19-COUNTBLANK($G$19:G252))</f>
        <v>222</v>
      </c>
      <c r="C252" s="252"/>
      <c r="D252" s="255"/>
      <c r="E252" s="70" t="s">
        <v>172</v>
      </c>
      <c r="F252" s="70" t="s">
        <v>173</v>
      </c>
      <c r="G252" s="153" t="s">
        <v>178</v>
      </c>
      <c r="H252" s="72"/>
      <c r="I252" s="72"/>
      <c r="J252" s="98"/>
      <c r="K252" s="135" t="s">
        <v>95</v>
      </c>
      <c r="L252" s="98"/>
      <c r="M252" s="98"/>
      <c r="N252" s="99"/>
      <c r="O252" s="98"/>
      <c r="P252" s="98"/>
      <c r="Q252" s="134" t="str">
        <f t="shared" si="4"/>
        <v>P</v>
      </c>
      <c r="R252" s="98"/>
      <c r="S252" s="98"/>
      <c r="T252" s="98"/>
      <c r="U252" s="98"/>
      <c r="V252" s="98"/>
      <c r="W252" s="98"/>
      <c r="X252" s="100"/>
    </row>
    <row r="253" spans="1:24" s="187" customFormat="1" ht="63.75">
      <c r="A253" s="130"/>
      <c r="B253" s="131">
        <f>IF(AND(G253:G253="",G253=""),"",ROW()-19-COUNTBLANK($G$19:G253))</f>
        <v>223</v>
      </c>
      <c r="C253" s="252"/>
      <c r="D253" s="256"/>
      <c r="E253" s="84" t="s">
        <v>175</v>
      </c>
      <c r="F253" s="84" t="s">
        <v>173</v>
      </c>
      <c r="G253" s="153" t="s">
        <v>176</v>
      </c>
      <c r="H253" s="133"/>
      <c r="I253" s="133"/>
      <c r="J253" s="134"/>
      <c r="K253" s="135" t="s">
        <v>95</v>
      </c>
      <c r="L253" s="98"/>
      <c r="M253" s="134"/>
      <c r="N253" s="185"/>
      <c r="O253" s="134"/>
      <c r="P253" s="134"/>
      <c r="Q253" s="134" t="str">
        <f t="shared" si="4"/>
        <v>P</v>
      </c>
      <c r="R253" s="134"/>
      <c r="S253" s="134"/>
      <c r="T253" s="134"/>
      <c r="U253" s="134"/>
      <c r="V253" s="134"/>
      <c r="W253" s="134"/>
      <c r="X253" s="186"/>
    </row>
    <row r="254" spans="1:24" ht="136.5" customHeight="1">
      <c r="A254" s="91"/>
      <c r="B254" s="131">
        <f>IF(AND(G254:G254="",G254=""),"",ROW()-19-COUNTBLANK($G$19:G254))</f>
        <v>224</v>
      </c>
      <c r="C254" s="252"/>
      <c r="D254" s="257" t="s">
        <v>150</v>
      </c>
      <c r="E254" s="70"/>
      <c r="F254" s="70" t="s">
        <v>146</v>
      </c>
      <c r="G254" s="152" t="s">
        <v>179</v>
      </c>
      <c r="H254" s="72"/>
      <c r="I254" s="72"/>
      <c r="J254" s="98"/>
      <c r="K254" s="135" t="s">
        <v>95</v>
      </c>
      <c r="L254" s="98"/>
      <c r="M254" s="98"/>
      <c r="N254" s="99"/>
      <c r="O254" s="98"/>
      <c r="P254" s="98"/>
      <c r="Q254" s="134" t="str">
        <f t="shared" si="4"/>
        <v>P</v>
      </c>
      <c r="R254" s="98"/>
      <c r="S254" s="98"/>
      <c r="T254" s="98"/>
      <c r="U254" s="98"/>
      <c r="V254" s="98"/>
      <c r="W254" s="98"/>
      <c r="X254" s="100"/>
    </row>
    <row r="255" spans="1:24" ht="63.75">
      <c r="A255" s="91"/>
      <c r="B255" s="131">
        <f>IF(AND(G255:G255="",G255=""),"",ROW()-19-COUNTBLANK($G$19:G255))</f>
        <v>225</v>
      </c>
      <c r="C255" s="252"/>
      <c r="D255" s="258"/>
      <c r="E255" s="70" t="s">
        <v>172</v>
      </c>
      <c r="F255" s="70" t="s">
        <v>173</v>
      </c>
      <c r="G255" s="153" t="s">
        <v>178</v>
      </c>
      <c r="H255" s="72"/>
      <c r="I255" s="72"/>
      <c r="J255" s="98"/>
      <c r="K255" s="135" t="s">
        <v>95</v>
      </c>
      <c r="L255" s="98"/>
      <c r="M255" s="98"/>
      <c r="N255" s="99"/>
      <c r="O255" s="98"/>
      <c r="P255" s="98"/>
      <c r="Q255" s="134" t="str">
        <f t="shared" si="4"/>
        <v>P</v>
      </c>
      <c r="R255" s="98"/>
      <c r="S255" s="98"/>
      <c r="T255" s="98"/>
      <c r="U255" s="98"/>
      <c r="V255" s="98"/>
      <c r="W255" s="98"/>
      <c r="X255" s="100"/>
    </row>
    <row r="256" spans="1:24" s="187" customFormat="1" ht="63.75">
      <c r="A256" s="130"/>
      <c r="B256" s="131">
        <f>IF(AND(G256:G256="",G256=""),"",ROW()-19-COUNTBLANK($G$19:G256))</f>
        <v>226</v>
      </c>
      <c r="C256" s="252"/>
      <c r="D256" s="259"/>
      <c r="E256" s="84" t="s">
        <v>175</v>
      </c>
      <c r="F256" s="84" t="s">
        <v>173</v>
      </c>
      <c r="G256" s="153" t="s">
        <v>176</v>
      </c>
      <c r="H256" s="133"/>
      <c r="I256" s="133"/>
      <c r="J256" s="134"/>
      <c r="K256" s="135" t="s">
        <v>95</v>
      </c>
      <c r="L256" s="98"/>
      <c r="M256" s="134"/>
      <c r="N256" s="185"/>
      <c r="O256" s="134"/>
      <c r="P256" s="134"/>
      <c r="Q256" s="134" t="str">
        <f t="shared" si="4"/>
        <v>P</v>
      </c>
      <c r="R256" s="134"/>
      <c r="S256" s="134"/>
      <c r="T256" s="134"/>
      <c r="U256" s="134"/>
      <c r="V256" s="134"/>
      <c r="W256" s="134"/>
      <c r="X256" s="186"/>
    </row>
    <row r="257" spans="1:24" s="187" customFormat="1" ht="102">
      <c r="A257" s="130"/>
      <c r="B257" s="131">
        <f>IF(AND(G257:G257="",G257=""),"",ROW()-19-COUNTBLANK($G$19:G257))</f>
        <v>227</v>
      </c>
      <c r="C257" s="252"/>
      <c r="D257" s="224" t="s">
        <v>152</v>
      </c>
      <c r="E257" s="84"/>
      <c r="F257" s="84" t="s">
        <v>146</v>
      </c>
      <c r="G257" s="152" t="s">
        <v>180</v>
      </c>
      <c r="H257" s="133"/>
      <c r="I257" s="133"/>
      <c r="J257" s="134"/>
      <c r="K257" s="135" t="s">
        <v>95</v>
      </c>
      <c r="L257" s="98"/>
      <c r="M257" s="134"/>
      <c r="N257" s="185"/>
      <c r="O257" s="134"/>
      <c r="P257" s="134"/>
      <c r="Q257" s="134" t="str">
        <f t="shared" si="4"/>
        <v>P</v>
      </c>
      <c r="R257" s="134"/>
      <c r="S257" s="134"/>
      <c r="T257" s="134"/>
      <c r="U257" s="134"/>
      <c r="V257" s="134"/>
      <c r="W257" s="134"/>
      <c r="X257" s="186"/>
    </row>
    <row r="258" spans="1:24" s="187" customFormat="1" ht="63.75">
      <c r="A258" s="130"/>
      <c r="B258" s="131">
        <f>IF(AND(G258:G258="",G258=""),"",ROW()-19-COUNTBLANK($G$19:G258))</f>
        <v>228</v>
      </c>
      <c r="C258" s="252"/>
      <c r="D258" s="225"/>
      <c r="E258" s="84" t="s">
        <v>172</v>
      </c>
      <c r="F258" s="84" t="s">
        <v>173</v>
      </c>
      <c r="G258" s="153" t="s">
        <v>178</v>
      </c>
      <c r="H258" s="133"/>
      <c r="I258" s="133"/>
      <c r="J258" s="134"/>
      <c r="K258" s="135" t="s">
        <v>95</v>
      </c>
      <c r="L258" s="98"/>
      <c r="M258" s="134"/>
      <c r="N258" s="185"/>
      <c r="O258" s="134"/>
      <c r="P258" s="134"/>
      <c r="Q258" s="134" t="str">
        <f t="shared" si="4"/>
        <v>P</v>
      </c>
      <c r="R258" s="134"/>
      <c r="S258" s="134"/>
      <c r="T258" s="134"/>
      <c r="U258" s="134"/>
      <c r="V258" s="134"/>
      <c r="W258" s="134"/>
      <c r="X258" s="186"/>
    </row>
    <row r="259" spans="1:24" s="187" customFormat="1" ht="63.75">
      <c r="A259" s="130"/>
      <c r="B259" s="131">
        <f>IF(AND(G259:G259="",G259=""),"",ROW()-19-COUNTBLANK($G$19:G259))</f>
        <v>229</v>
      </c>
      <c r="C259" s="252"/>
      <c r="D259" s="226"/>
      <c r="E259" s="84" t="s">
        <v>175</v>
      </c>
      <c r="F259" s="84" t="s">
        <v>173</v>
      </c>
      <c r="G259" s="153" t="s">
        <v>176</v>
      </c>
      <c r="H259" s="133"/>
      <c r="I259" s="133"/>
      <c r="J259" s="134"/>
      <c r="K259" s="135" t="s">
        <v>95</v>
      </c>
      <c r="L259" s="98"/>
      <c r="M259" s="134"/>
      <c r="N259" s="185"/>
      <c r="O259" s="134"/>
      <c r="P259" s="134"/>
      <c r="Q259" s="134" t="str">
        <f t="shared" si="4"/>
        <v>P</v>
      </c>
      <c r="R259" s="134"/>
      <c r="S259" s="134"/>
      <c r="T259" s="134"/>
      <c r="U259" s="134"/>
      <c r="V259" s="134"/>
      <c r="W259" s="134"/>
      <c r="X259" s="186"/>
    </row>
    <row r="260" spans="1:24" s="187" customFormat="1" ht="140.25" customHeight="1">
      <c r="A260" s="130"/>
      <c r="B260" s="131">
        <f>IF(AND(G260:G260="",G260=""),"",ROW()-19-COUNTBLANK($G$19:G260))</f>
        <v>230</v>
      </c>
      <c r="C260" s="252"/>
      <c r="D260" s="224" t="s">
        <v>157</v>
      </c>
      <c r="E260" s="84"/>
      <c r="F260" s="84" t="s">
        <v>146</v>
      </c>
      <c r="G260" s="84" t="s">
        <v>181</v>
      </c>
      <c r="H260" s="133"/>
      <c r="I260" s="133"/>
      <c r="J260" s="134"/>
      <c r="K260" s="135" t="s">
        <v>95</v>
      </c>
      <c r="L260" s="98"/>
      <c r="M260" s="134"/>
      <c r="N260" s="185"/>
      <c r="O260" s="134"/>
      <c r="P260" s="134"/>
      <c r="Q260" s="134" t="str">
        <f t="shared" si="4"/>
        <v>P</v>
      </c>
      <c r="R260" s="134"/>
      <c r="S260" s="134"/>
      <c r="T260" s="134"/>
      <c r="U260" s="134"/>
      <c r="V260" s="134"/>
      <c r="W260" s="134"/>
      <c r="X260" s="186"/>
    </row>
    <row r="261" spans="1:24" s="187" customFormat="1" ht="63.75">
      <c r="A261" s="130"/>
      <c r="B261" s="131">
        <f>IF(AND(G261:G261="",G261=""),"",ROW()-19-COUNTBLANK($G$19:G261))</f>
        <v>231</v>
      </c>
      <c r="C261" s="252"/>
      <c r="D261" s="225"/>
      <c r="E261" s="84" t="s">
        <v>172</v>
      </c>
      <c r="F261" s="84" t="s">
        <v>173</v>
      </c>
      <c r="G261" s="153" t="s">
        <v>182</v>
      </c>
      <c r="H261" s="133"/>
      <c r="I261" s="133"/>
      <c r="J261" s="134"/>
      <c r="K261" s="135" t="s">
        <v>95</v>
      </c>
      <c r="L261" s="98"/>
      <c r="M261" s="134"/>
      <c r="N261" s="185"/>
      <c r="O261" s="134"/>
      <c r="P261" s="134"/>
      <c r="Q261" s="134" t="str">
        <f t="shared" si="4"/>
        <v>P</v>
      </c>
      <c r="R261" s="134"/>
      <c r="S261" s="134"/>
      <c r="T261" s="134"/>
      <c r="U261" s="134"/>
      <c r="V261" s="134"/>
      <c r="W261" s="134"/>
      <c r="X261" s="186"/>
    </row>
    <row r="262" spans="1:24" s="187" customFormat="1" ht="63.75">
      <c r="A262" s="130"/>
      <c r="B262" s="131">
        <f>IF(AND(G262:G262="",G262=""),"",ROW()-19-COUNTBLANK($G$19:G262))</f>
        <v>232</v>
      </c>
      <c r="C262" s="252"/>
      <c r="D262" s="226"/>
      <c r="E262" s="84" t="s">
        <v>175</v>
      </c>
      <c r="F262" s="84" t="s">
        <v>173</v>
      </c>
      <c r="G262" s="153" t="s">
        <v>183</v>
      </c>
      <c r="H262" s="133"/>
      <c r="I262" s="133"/>
      <c r="J262" s="134"/>
      <c r="K262" s="135" t="s">
        <v>95</v>
      </c>
      <c r="L262" s="98"/>
      <c r="M262" s="134"/>
      <c r="N262" s="185"/>
      <c r="O262" s="134"/>
      <c r="P262" s="134"/>
      <c r="Q262" s="134" t="str">
        <f t="shared" si="4"/>
        <v>P</v>
      </c>
      <c r="R262" s="134"/>
      <c r="S262" s="134"/>
      <c r="T262" s="134"/>
      <c r="U262" s="134"/>
      <c r="V262" s="134"/>
      <c r="W262" s="134"/>
      <c r="X262" s="186"/>
    </row>
    <row r="263" spans="1:24" s="187" customFormat="1" ht="135" customHeight="1">
      <c r="A263" s="130"/>
      <c r="B263" s="131">
        <f>IF(AND(G263:G263="",G263=""),"",ROW()-19-COUNTBLANK($G$19:G263))</f>
        <v>233</v>
      </c>
      <c r="C263" s="252"/>
      <c r="D263" s="224" t="s">
        <v>159</v>
      </c>
      <c r="E263" s="84"/>
      <c r="F263" s="84" t="s">
        <v>146</v>
      </c>
      <c r="G263" s="84" t="s">
        <v>184</v>
      </c>
      <c r="H263" s="133"/>
      <c r="I263" s="133"/>
      <c r="J263" s="134"/>
      <c r="K263" s="135" t="s">
        <v>95</v>
      </c>
      <c r="L263" s="98"/>
      <c r="M263" s="134"/>
      <c r="N263" s="185"/>
      <c r="O263" s="134"/>
      <c r="P263" s="134"/>
      <c r="Q263" s="134" t="str">
        <f t="shared" si="4"/>
        <v>P</v>
      </c>
      <c r="R263" s="134"/>
      <c r="S263" s="134"/>
      <c r="T263" s="134"/>
      <c r="U263" s="134"/>
      <c r="V263" s="134"/>
      <c r="W263" s="134"/>
      <c r="X263" s="186"/>
    </row>
    <row r="264" spans="1:24" s="187" customFormat="1" ht="76.5">
      <c r="A264" s="130"/>
      <c r="B264" s="131">
        <f>IF(AND(G264:G264="",G264=""),"",ROW()-19-COUNTBLANK($G$19:G264))</f>
        <v>234</v>
      </c>
      <c r="C264" s="252"/>
      <c r="D264" s="225"/>
      <c r="E264" s="84" t="s">
        <v>172</v>
      </c>
      <c r="F264" s="84" t="s">
        <v>173</v>
      </c>
      <c r="G264" s="153" t="s">
        <v>185</v>
      </c>
      <c r="H264" s="133"/>
      <c r="I264" s="133"/>
      <c r="J264" s="134"/>
      <c r="K264" s="135" t="s">
        <v>95</v>
      </c>
      <c r="L264" s="98"/>
      <c r="M264" s="134"/>
      <c r="N264" s="185"/>
      <c r="O264" s="134"/>
      <c r="P264" s="134"/>
      <c r="Q264" s="134" t="str">
        <f t="shared" si="4"/>
        <v>P</v>
      </c>
      <c r="R264" s="134"/>
      <c r="S264" s="134"/>
      <c r="T264" s="134"/>
      <c r="U264" s="134"/>
      <c r="V264" s="134"/>
      <c r="W264" s="134"/>
      <c r="X264" s="186"/>
    </row>
    <row r="265" spans="1:24" s="187" customFormat="1" ht="63.75">
      <c r="A265" s="130"/>
      <c r="B265" s="131">
        <f>IF(AND(G265:G265="",G265=""),"",ROW()-19-COUNTBLANK($G$19:G265))</f>
        <v>235</v>
      </c>
      <c r="C265" s="252"/>
      <c r="D265" s="226"/>
      <c r="E265" s="84" t="s">
        <v>175</v>
      </c>
      <c r="F265" s="84" t="s">
        <v>173</v>
      </c>
      <c r="G265" s="153" t="s">
        <v>186</v>
      </c>
      <c r="H265" s="133"/>
      <c r="I265" s="133"/>
      <c r="J265" s="134"/>
      <c r="K265" s="135" t="s">
        <v>95</v>
      </c>
      <c r="L265" s="98"/>
      <c r="M265" s="134"/>
      <c r="N265" s="185"/>
      <c r="O265" s="134"/>
      <c r="P265" s="134"/>
      <c r="Q265" s="134" t="str">
        <f t="shared" si="4"/>
        <v>P</v>
      </c>
      <c r="R265" s="134"/>
      <c r="S265" s="134"/>
      <c r="T265" s="134"/>
      <c r="U265" s="134"/>
      <c r="V265" s="134"/>
      <c r="W265" s="134"/>
      <c r="X265" s="186"/>
    </row>
    <row r="266" spans="1:24" s="187" customFormat="1" ht="162.75" customHeight="1">
      <c r="A266" s="130"/>
      <c r="B266" s="131">
        <f>IF(AND(G266:G266="",G266=""),"",ROW()-19-COUNTBLANK($G$19:G266))</f>
        <v>236</v>
      </c>
      <c r="C266" s="252"/>
      <c r="D266" s="224" t="s">
        <v>161</v>
      </c>
      <c r="E266" s="84"/>
      <c r="F266" s="84" t="s">
        <v>146</v>
      </c>
      <c r="G266" s="153" t="s">
        <v>196</v>
      </c>
      <c r="H266" s="133"/>
      <c r="I266" s="133"/>
      <c r="J266" s="134"/>
      <c r="K266" s="135" t="s">
        <v>95</v>
      </c>
      <c r="L266" s="98"/>
      <c r="M266" s="134"/>
      <c r="N266" s="185"/>
      <c r="O266" s="134"/>
      <c r="P266" s="134"/>
      <c r="Q266" s="134" t="str">
        <f t="shared" si="4"/>
        <v>P</v>
      </c>
      <c r="R266" s="134"/>
      <c r="S266" s="134"/>
      <c r="T266" s="134"/>
      <c r="U266" s="134"/>
      <c r="V266" s="134"/>
      <c r="W266" s="134"/>
      <c r="X266" s="186"/>
    </row>
    <row r="267" spans="1:24" s="187" customFormat="1" ht="63.75">
      <c r="A267" s="130"/>
      <c r="B267" s="131">
        <f>IF(AND(G267:G267="",G267=""),"",ROW()-19-COUNTBLANK($G$19:G267))</f>
        <v>237</v>
      </c>
      <c r="C267" s="252"/>
      <c r="D267" s="225"/>
      <c r="E267" s="84" t="s">
        <v>172</v>
      </c>
      <c r="F267" s="84" t="s">
        <v>173</v>
      </c>
      <c r="G267" s="153" t="s">
        <v>188</v>
      </c>
      <c r="H267" s="133"/>
      <c r="I267" s="133"/>
      <c r="J267" s="134"/>
      <c r="K267" s="135" t="s">
        <v>95</v>
      </c>
      <c r="L267" s="98"/>
      <c r="M267" s="134"/>
      <c r="N267" s="185"/>
      <c r="O267" s="134"/>
      <c r="P267" s="134"/>
      <c r="Q267" s="134" t="str">
        <f t="shared" si="4"/>
        <v>P</v>
      </c>
      <c r="R267" s="134"/>
      <c r="S267" s="134"/>
      <c r="T267" s="134"/>
      <c r="U267" s="134"/>
      <c r="V267" s="134"/>
      <c r="W267" s="134"/>
      <c r="X267" s="186"/>
    </row>
    <row r="268" spans="1:24" s="187" customFormat="1" ht="63.75">
      <c r="A268" s="130"/>
      <c r="B268" s="131">
        <f>IF(AND(G268:G268="",G268=""),"",ROW()-19-COUNTBLANK($G$19:G268))</f>
        <v>238</v>
      </c>
      <c r="C268" s="252"/>
      <c r="D268" s="226"/>
      <c r="E268" s="84" t="s">
        <v>175</v>
      </c>
      <c r="F268" s="84" t="s">
        <v>173</v>
      </c>
      <c r="G268" s="153" t="s">
        <v>189</v>
      </c>
      <c r="H268" s="133"/>
      <c r="I268" s="133"/>
      <c r="J268" s="134"/>
      <c r="K268" s="135" t="s">
        <v>95</v>
      </c>
      <c r="L268" s="98"/>
      <c r="M268" s="134"/>
      <c r="N268" s="185"/>
      <c r="O268" s="134"/>
      <c r="P268" s="134"/>
      <c r="Q268" s="134" t="str">
        <f t="shared" si="4"/>
        <v>P</v>
      </c>
      <c r="R268" s="134"/>
      <c r="S268" s="134"/>
      <c r="T268" s="134"/>
      <c r="U268" s="134"/>
      <c r="V268" s="134"/>
      <c r="W268" s="134"/>
      <c r="X268" s="186"/>
    </row>
    <row r="269" spans="1:24" s="187" customFormat="1" ht="63.75">
      <c r="A269" s="130"/>
      <c r="B269" s="131">
        <f>IF(AND(G269:G269="",G269=""),"",ROW()-19-COUNTBLANK($G$19:G269))</f>
        <v>239</v>
      </c>
      <c r="C269" s="248" t="s">
        <v>190</v>
      </c>
      <c r="D269" s="188" t="s">
        <v>145</v>
      </c>
      <c r="E269" s="84"/>
      <c r="F269" s="84" t="s">
        <v>146</v>
      </c>
      <c r="G269" s="84" t="s">
        <v>191</v>
      </c>
      <c r="H269" s="133"/>
      <c r="I269" s="133"/>
      <c r="J269" s="134"/>
      <c r="K269" s="135" t="s">
        <v>95</v>
      </c>
      <c r="L269" s="98"/>
      <c r="M269" s="134"/>
      <c r="N269" s="185"/>
      <c r="O269" s="134"/>
      <c r="P269" s="134"/>
      <c r="Q269" s="134" t="str">
        <f t="shared" si="4"/>
        <v>P</v>
      </c>
      <c r="R269" s="134"/>
      <c r="S269" s="134"/>
      <c r="T269" s="134"/>
      <c r="U269" s="134"/>
      <c r="V269" s="134"/>
      <c r="W269" s="134"/>
      <c r="X269" s="186"/>
    </row>
    <row r="270" spans="1:24" s="187" customFormat="1" ht="76.5">
      <c r="A270" s="130"/>
      <c r="B270" s="131">
        <f>IF(AND(G270:G270="",G270=""),"",ROW()-19-COUNTBLANK($G$19:G270))</f>
        <v>240</v>
      </c>
      <c r="C270" s="249"/>
      <c r="D270" s="188" t="s">
        <v>148</v>
      </c>
      <c r="E270" s="84"/>
      <c r="F270" s="84" t="s">
        <v>146</v>
      </c>
      <c r="G270" s="84" t="s">
        <v>165</v>
      </c>
      <c r="H270" s="133"/>
      <c r="I270" s="133"/>
      <c r="J270" s="134"/>
      <c r="K270" s="135" t="s">
        <v>95</v>
      </c>
      <c r="L270" s="98"/>
      <c r="M270" s="134"/>
      <c r="N270" s="185"/>
      <c r="O270" s="134"/>
      <c r="P270" s="134"/>
      <c r="Q270" s="134" t="str">
        <f t="shared" si="4"/>
        <v>P</v>
      </c>
      <c r="R270" s="134"/>
      <c r="S270" s="134"/>
      <c r="T270" s="134"/>
      <c r="U270" s="134"/>
      <c r="V270" s="134"/>
      <c r="W270" s="134"/>
      <c r="X270" s="186"/>
    </row>
    <row r="271" spans="1:24" s="187" customFormat="1" ht="63.75">
      <c r="A271" s="130"/>
      <c r="B271" s="131">
        <f>IF(AND(G271:G271="",G271=""),"",ROW()-19-COUNTBLANK($G$19:G271))</f>
        <v>241</v>
      </c>
      <c r="C271" s="249"/>
      <c r="D271" s="188" t="s">
        <v>150</v>
      </c>
      <c r="E271" s="84"/>
      <c r="F271" s="84" t="s">
        <v>146</v>
      </c>
      <c r="G271" s="93" t="s">
        <v>166</v>
      </c>
      <c r="H271" s="133"/>
      <c r="I271" s="133"/>
      <c r="J271" s="134"/>
      <c r="K271" s="135" t="s">
        <v>95</v>
      </c>
      <c r="L271" s="98"/>
      <c r="M271" s="134"/>
      <c r="N271" s="185"/>
      <c r="O271" s="134"/>
      <c r="P271" s="134"/>
      <c r="Q271" s="134" t="str">
        <f t="shared" si="4"/>
        <v>P</v>
      </c>
      <c r="R271" s="134"/>
      <c r="S271" s="134"/>
      <c r="T271" s="134"/>
      <c r="U271" s="134"/>
      <c r="V271" s="134"/>
      <c r="W271" s="134"/>
      <c r="X271" s="186"/>
    </row>
    <row r="272" spans="1:24" ht="36">
      <c r="A272" s="91"/>
      <c r="B272" s="131">
        <f>IF(AND(G273:G273="",G273=""),"",ROW()-19-COUNTBLANK($G$19:G273))</f>
        <v>242</v>
      </c>
      <c r="C272" s="249"/>
      <c r="D272" s="231" t="s">
        <v>152</v>
      </c>
      <c r="E272" s="84" t="s">
        <v>153</v>
      </c>
      <c r="F272" s="70" t="s">
        <v>146</v>
      </c>
      <c r="G272" s="5" t="s">
        <v>154</v>
      </c>
      <c r="H272" s="72"/>
      <c r="I272" s="72"/>
      <c r="J272" s="98"/>
      <c r="K272" s="135" t="s">
        <v>95</v>
      </c>
      <c r="L272" s="98"/>
      <c r="M272" s="98"/>
      <c r="N272" s="99"/>
      <c r="O272" s="98"/>
      <c r="P272" s="98"/>
      <c r="Q272" s="134" t="str">
        <f t="shared" si="4"/>
        <v>P</v>
      </c>
      <c r="R272" s="98"/>
      <c r="S272" s="98"/>
      <c r="T272" s="98"/>
      <c r="U272" s="98"/>
      <c r="V272" s="98"/>
      <c r="W272" s="98"/>
      <c r="X272" s="100"/>
    </row>
    <row r="273" spans="1:24" ht="51">
      <c r="A273" s="91"/>
      <c r="B273" s="131">
        <f>IF(AND(G274:G274="",G274=""),"",ROW()-19-COUNTBLANK($G$19:G274))</f>
        <v>243</v>
      </c>
      <c r="C273" s="249"/>
      <c r="D273" s="232"/>
      <c r="E273" s="84" t="s">
        <v>155</v>
      </c>
      <c r="F273" s="70" t="s">
        <v>146</v>
      </c>
      <c r="G273" s="152" t="s">
        <v>156</v>
      </c>
      <c r="H273" s="72"/>
      <c r="I273" s="72"/>
      <c r="J273" s="98"/>
      <c r="K273" s="135" t="s">
        <v>95</v>
      </c>
      <c r="L273" s="98"/>
      <c r="M273" s="98"/>
      <c r="N273" s="99"/>
      <c r="O273" s="98"/>
      <c r="P273" s="98"/>
      <c r="Q273" s="134" t="str">
        <f t="shared" si="4"/>
        <v>P</v>
      </c>
      <c r="R273" s="98"/>
      <c r="S273" s="98"/>
      <c r="T273" s="98"/>
      <c r="U273" s="98"/>
      <c r="V273" s="98"/>
      <c r="W273" s="98"/>
      <c r="X273" s="100"/>
    </row>
    <row r="274" spans="1:24" s="187" customFormat="1" ht="63.75">
      <c r="A274" s="130"/>
      <c r="B274" s="131">
        <f>IF(AND(G274:G274="",G274=""),"",ROW()-19-COUNTBLANK($G$19:G274))</f>
        <v>244</v>
      </c>
      <c r="C274" s="249"/>
      <c r="D274" s="188" t="s">
        <v>157</v>
      </c>
      <c r="E274" s="84"/>
      <c r="F274" s="84" t="s">
        <v>146</v>
      </c>
      <c r="G274" s="84" t="s">
        <v>192</v>
      </c>
      <c r="H274" s="133"/>
      <c r="I274" s="133"/>
      <c r="J274" s="134"/>
      <c r="K274" s="135" t="s">
        <v>95</v>
      </c>
      <c r="L274" s="98"/>
      <c r="M274" s="134"/>
      <c r="N274" s="185"/>
      <c r="O274" s="134"/>
      <c r="P274" s="134"/>
      <c r="Q274" s="134" t="str">
        <f t="shared" si="4"/>
        <v>P</v>
      </c>
      <c r="R274" s="134"/>
      <c r="S274" s="134"/>
      <c r="T274" s="134"/>
      <c r="U274" s="134"/>
      <c r="V274" s="134"/>
      <c r="W274" s="134"/>
      <c r="X274" s="186"/>
    </row>
    <row r="275" spans="1:24" s="187" customFormat="1" ht="51">
      <c r="A275" s="130"/>
      <c r="B275" s="131">
        <f>IF(AND(G275:G275="",G275=""),"",ROW()-19-COUNTBLANK($G$19:G275))</f>
        <v>245</v>
      </c>
      <c r="C275" s="249"/>
      <c r="D275" s="188" t="s">
        <v>159</v>
      </c>
      <c r="E275" s="84"/>
      <c r="F275" s="84" t="s">
        <v>146</v>
      </c>
      <c r="G275" s="84" t="s">
        <v>168</v>
      </c>
      <c r="H275" s="133"/>
      <c r="I275" s="133"/>
      <c r="J275" s="134"/>
      <c r="K275" s="135" t="s">
        <v>95</v>
      </c>
      <c r="L275" s="98"/>
      <c r="M275" s="134"/>
      <c r="N275" s="185"/>
      <c r="O275" s="134"/>
      <c r="P275" s="134"/>
      <c r="Q275" s="134" t="str">
        <f t="shared" si="4"/>
        <v>P</v>
      </c>
      <c r="R275" s="134"/>
      <c r="S275" s="134"/>
      <c r="T275" s="134"/>
      <c r="U275" s="134"/>
      <c r="V275" s="134"/>
      <c r="W275" s="134"/>
      <c r="X275" s="186"/>
    </row>
    <row r="276" spans="1:24" s="187" customFormat="1" ht="76.5">
      <c r="A276" s="130"/>
      <c r="B276" s="131">
        <f>IF(AND(G276:G276="",G276=""),"",ROW()-19-COUNTBLANK($G$19:G276))</f>
        <v>246</v>
      </c>
      <c r="C276" s="249"/>
      <c r="D276" s="188" t="s">
        <v>161</v>
      </c>
      <c r="E276" s="84"/>
      <c r="F276" s="84" t="s">
        <v>146</v>
      </c>
      <c r="G276" s="153" t="s">
        <v>162</v>
      </c>
      <c r="H276" s="133"/>
      <c r="I276" s="133"/>
      <c r="J276" s="134"/>
      <c r="K276" s="135" t="s">
        <v>95</v>
      </c>
      <c r="L276" s="98"/>
      <c r="M276" s="134"/>
      <c r="N276" s="185"/>
      <c r="O276" s="134"/>
      <c r="P276" s="134"/>
      <c r="Q276" s="134" t="str">
        <f t="shared" si="4"/>
        <v>P</v>
      </c>
      <c r="R276" s="134"/>
      <c r="S276" s="134"/>
      <c r="T276" s="134"/>
      <c r="U276" s="134"/>
      <c r="V276" s="134"/>
      <c r="W276" s="134"/>
      <c r="X276" s="186"/>
    </row>
    <row r="277" spans="1:24" ht="15.75">
      <c r="A277" s="130"/>
      <c r="B277" s="131" t="str">
        <f>IF(AND(G277:G277="",G277=""),"",ROW()-19-COUNTBLANK($G$19:G277))</f>
        <v/>
      </c>
      <c r="C277" s="142" t="s">
        <v>202</v>
      </c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5"/>
      <c r="S277" s="145"/>
      <c r="T277" s="145"/>
      <c r="U277" s="145"/>
      <c r="V277" s="145"/>
      <c r="W277" s="145"/>
      <c r="X277" s="145"/>
    </row>
    <row r="278" spans="1:24" ht="25.5">
      <c r="A278" s="154"/>
      <c r="B278" s="131">
        <f>IF(AND(G278:G278="",G278=""),"",ROW()-19-COUNTBLANK($G$19:G278))</f>
        <v>247</v>
      </c>
      <c r="C278" s="250" t="s">
        <v>203</v>
      </c>
      <c r="D278" s="161" t="s">
        <v>204</v>
      </c>
      <c r="E278" s="155"/>
      <c r="F278" s="70" t="s">
        <v>146</v>
      </c>
      <c r="G278" s="70" t="s">
        <v>205</v>
      </c>
      <c r="H278" s="157" t="s">
        <v>95</v>
      </c>
      <c r="I278" s="158"/>
      <c r="J278" s="158"/>
      <c r="K278" s="135" t="s">
        <v>95</v>
      </c>
      <c r="L278" s="159"/>
      <c r="M278" s="159"/>
      <c r="N278" s="70"/>
      <c r="O278" s="159"/>
      <c r="P278" s="159"/>
      <c r="Q278" s="134" t="str">
        <f t="shared" ref="Q277:Q340" si="5">IF(OR(IF(M278="",IF(L278="",IF(K278="","",K278),L278),M278)="F", IF(P278="",IF(O278="",IF(N278="","",N278), O278),P278)="F")=TRUE,"F",
IF(OR(IF(M278="",IF(L278="",IF(K278="","",K278),L278),M278)="PE", IF(P278="",IF(O278="",IF(N278="","",N278), O278),P278)="PE")=TRUE,"PE",
IF(AND(IF(M278="",IF(L278="",IF(K278="","",K278),L278),M278)="", IF(P278="",IF(O278="",IF(N278="","",N278), O278),P278)="")=TRUE,"","P")))</f>
        <v>P</v>
      </c>
      <c r="R278" s="157"/>
      <c r="S278" s="157"/>
    </row>
    <row r="279" spans="1:24" ht="25.5">
      <c r="A279" s="154"/>
      <c r="B279" s="131">
        <f>IF(AND(G279:G279="",G279=""),"",ROW()-19-COUNTBLANK($G$19:G279))</f>
        <v>248</v>
      </c>
      <c r="C279" s="250"/>
      <c r="D279" s="161" t="s">
        <v>206</v>
      </c>
      <c r="E279" s="155"/>
      <c r="F279" s="70" t="s">
        <v>146</v>
      </c>
      <c r="G279" s="70" t="s">
        <v>207</v>
      </c>
      <c r="H279" s="157" t="s">
        <v>95</v>
      </c>
      <c r="I279" s="158"/>
      <c r="J279" s="158"/>
      <c r="K279" s="135" t="s">
        <v>95</v>
      </c>
      <c r="L279" s="159"/>
      <c r="M279" s="159"/>
      <c r="N279" s="70"/>
      <c r="O279" s="159"/>
      <c r="P279" s="159"/>
      <c r="Q279" s="134" t="str">
        <f t="shared" si="5"/>
        <v>P</v>
      </c>
      <c r="R279" s="157"/>
      <c r="S279" s="157"/>
    </row>
    <row r="280" spans="1:24" ht="51">
      <c r="A280" s="146"/>
      <c r="B280" s="131">
        <f>IF(AND(G280:G280="",G280=""),"",ROW()-19-COUNTBLANK($G$19:G280))</f>
        <v>249</v>
      </c>
      <c r="C280" s="84" t="s">
        <v>208</v>
      </c>
      <c r="D280" s="84"/>
      <c r="E280" s="84"/>
      <c r="F280" s="70" t="s">
        <v>146</v>
      </c>
      <c r="G280" s="183" t="s">
        <v>209</v>
      </c>
      <c r="H280" s="147"/>
      <c r="I280" s="147"/>
      <c r="J280" s="148"/>
      <c r="K280" s="135" t="s">
        <v>95</v>
      </c>
      <c r="L280" s="159"/>
      <c r="M280" s="148"/>
      <c r="N280" s="148"/>
      <c r="O280" s="148"/>
      <c r="P280" s="148"/>
      <c r="Q280" s="134" t="str">
        <f t="shared" si="5"/>
        <v>P</v>
      </c>
      <c r="R280" s="148"/>
      <c r="S280" s="84"/>
      <c r="T280" s="148"/>
      <c r="U280" s="148"/>
      <c r="V280" s="148"/>
      <c r="W280" s="148"/>
    </row>
    <row r="281" spans="1:24" ht="51">
      <c r="A281" s="146"/>
      <c r="B281" s="131">
        <f>IF(AND(G281:G281="",G281=""),"",ROW()-19-COUNTBLANK($G$19:G281))</f>
        <v>250</v>
      </c>
      <c r="C281" s="84" t="s">
        <v>210</v>
      </c>
      <c r="D281" s="84"/>
      <c r="E281" s="84"/>
      <c r="F281" s="70" t="s">
        <v>146</v>
      </c>
      <c r="G281" s="183" t="s">
        <v>211</v>
      </c>
      <c r="H281" s="147"/>
      <c r="I281" s="147"/>
      <c r="J281" s="148"/>
      <c r="K281" s="135" t="s">
        <v>95</v>
      </c>
      <c r="L281" s="159"/>
      <c r="M281" s="148"/>
      <c r="N281" s="148"/>
      <c r="O281" s="148"/>
      <c r="P281" s="148"/>
      <c r="Q281" s="134" t="str">
        <f t="shared" si="5"/>
        <v>P</v>
      </c>
      <c r="R281" s="148"/>
      <c r="S281" s="84"/>
      <c r="T281" s="148"/>
      <c r="U281" s="148"/>
      <c r="V281" s="148"/>
      <c r="W281" s="148"/>
    </row>
    <row r="282" spans="1:24" ht="25.5">
      <c r="A282" s="146"/>
      <c r="B282" s="131">
        <f>IF(AND(G282:G282="",G282=""),"",ROW()-19-COUNTBLANK($G$19:G282))</f>
        <v>251</v>
      </c>
      <c r="C282" s="224" t="s">
        <v>212</v>
      </c>
      <c r="D282" s="84" t="s">
        <v>213</v>
      </c>
      <c r="E282" s="84"/>
      <c r="F282" s="70" t="s">
        <v>146</v>
      </c>
      <c r="G282" s="153" t="s">
        <v>214</v>
      </c>
      <c r="H282" s="147"/>
      <c r="I282" s="147"/>
      <c r="J282" s="148"/>
      <c r="K282" s="135" t="s">
        <v>215</v>
      </c>
      <c r="L282" s="159"/>
      <c r="M282" s="148"/>
      <c r="N282" s="148"/>
      <c r="O282" s="148"/>
      <c r="P282" s="148"/>
      <c r="Q282" s="134" t="str">
        <f t="shared" si="5"/>
        <v>F</v>
      </c>
      <c r="R282" s="148"/>
      <c r="S282" s="84"/>
      <c r="T282" s="148"/>
      <c r="U282" s="148"/>
      <c r="V282" s="148"/>
      <c r="W282" s="148"/>
      <c r="X282" s="5">
        <v>2986</v>
      </c>
    </row>
    <row r="283" spans="1:24" ht="25.5">
      <c r="A283" s="146"/>
      <c r="B283" s="131">
        <f>IF(AND(G283:G283="",G283=""),"",ROW()-19-COUNTBLANK($G$19:G283))</f>
        <v>252</v>
      </c>
      <c r="C283" s="225"/>
      <c r="D283" s="84" t="s">
        <v>216</v>
      </c>
      <c r="E283" s="84"/>
      <c r="F283" s="70" t="s">
        <v>146</v>
      </c>
      <c r="G283" s="153" t="s">
        <v>217</v>
      </c>
      <c r="H283" s="147"/>
      <c r="I283" s="147"/>
      <c r="J283" s="148"/>
      <c r="K283" s="135" t="s">
        <v>215</v>
      </c>
      <c r="L283" s="159"/>
      <c r="M283" s="148"/>
      <c r="N283" s="148"/>
      <c r="O283" s="148"/>
      <c r="P283" s="148"/>
      <c r="Q283" s="134" t="str">
        <f t="shared" si="5"/>
        <v>F</v>
      </c>
      <c r="R283" s="148"/>
      <c r="S283" s="84"/>
      <c r="T283" s="148"/>
      <c r="U283" s="148"/>
      <c r="V283" s="148"/>
      <c r="W283" s="148"/>
      <c r="X283" s="5">
        <v>2986</v>
      </c>
    </row>
    <row r="284" spans="1:24" ht="51">
      <c r="A284" s="146"/>
      <c r="B284" s="131">
        <f>IF(AND(G284:G284="",G284=""),"",ROW()-19-COUNTBLANK($G$19:G284))</f>
        <v>253</v>
      </c>
      <c r="C284" s="225"/>
      <c r="D284" s="84" t="s">
        <v>218</v>
      </c>
      <c r="E284" s="84"/>
      <c r="F284" s="70" t="s">
        <v>146</v>
      </c>
      <c r="G284" s="153" t="s">
        <v>219</v>
      </c>
      <c r="H284" s="147"/>
      <c r="I284" s="147"/>
      <c r="J284" s="148"/>
      <c r="K284" s="135" t="s">
        <v>215</v>
      </c>
      <c r="L284" s="159"/>
      <c r="M284" s="148"/>
      <c r="N284" s="148"/>
      <c r="O284" s="148"/>
      <c r="P284" s="148"/>
      <c r="Q284" s="134" t="str">
        <f t="shared" si="5"/>
        <v>F</v>
      </c>
      <c r="R284" s="148"/>
      <c r="S284" s="84"/>
      <c r="T284" s="148"/>
      <c r="U284" s="148"/>
      <c r="V284" s="148"/>
      <c r="W284" s="148"/>
      <c r="X284" s="5">
        <v>2986</v>
      </c>
    </row>
    <row r="285" spans="1:24" ht="38.25">
      <c r="A285" s="146"/>
      <c r="B285" s="131">
        <f>IF(AND(G285:G285="",G285=""),"",ROW()-19-COUNTBLANK($G$19:G285))</f>
        <v>254</v>
      </c>
      <c r="C285" s="226"/>
      <c r="D285" s="84" t="s">
        <v>220</v>
      </c>
      <c r="E285" s="84"/>
      <c r="F285" s="70" t="s">
        <v>146</v>
      </c>
      <c r="G285" s="153" t="s">
        <v>221</v>
      </c>
      <c r="H285" s="147"/>
      <c r="I285" s="147"/>
      <c r="J285" s="148"/>
      <c r="K285" s="135" t="s">
        <v>215</v>
      </c>
      <c r="L285" s="159"/>
      <c r="M285" s="148"/>
      <c r="N285" s="148"/>
      <c r="O285" s="148"/>
      <c r="P285" s="148"/>
      <c r="Q285" s="134" t="str">
        <f t="shared" si="5"/>
        <v>F</v>
      </c>
      <c r="R285" s="148"/>
      <c r="S285" s="84"/>
      <c r="T285" s="148"/>
      <c r="U285" s="148"/>
      <c r="V285" s="148"/>
      <c r="W285" s="148"/>
      <c r="X285" s="5">
        <v>2986</v>
      </c>
    </row>
    <row r="286" spans="1:24" ht="89.25">
      <c r="A286" s="146"/>
      <c r="B286" s="131">
        <f>IF(AND(G286:G286="",G286=""),"",ROW()-19-COUNTBLANK($G$19:G286))</f>
        <v>255</v>
      </c>
      <c r="C286" s="224" t="s">
        <v>222</v>
      </c>
      <c r="D286" s="84" t="s">
        <v>223</v>
      </c>
      <c r="E286" s="84"/>
      <c r="F286" s="70" t="s">
        <v>146</v>
      </c>
      <c r="G286" s="153" t="s">
        <v>224</v>
      </c>
      <c r="H286" s="147"/>
      <c r="I286" s="147"/>
      <c r="J286" s="148"/>
      <c r="K286" s="135" t="s">
        <v>215</v>
      </c>
      <c r="L286" s="159"/>
      <c r="M286" s="148"/>
      <c r="N286" s="148"/>
      <c r="O286" s="148"/>
      <c r="P286" s="148"/>
      <c r="Q286" s="134" t="str">
        <f t="shared" si="5"/>
        <v>F</v>
      </c>
      <c r="R286" s="148"/>
      <c r="S286" s="84"/>
      <c r="T286" s="148"/>
      <c r="U286" s="148"/>
      <c r="V286" s="148"/>
      <c r="W286" s="148"/>
      <c r="X286" s="148">
        <v>2986</v>
      </c>
    </row>
    <row r="287" spans="1:24" ht="89.25">
      <c r="A287" s="146"/>
      <c r="B287" s="131">
        <f>IF(AND(G287:G287="",G287=""),"",ROW()-19-COUNTBLANK($G$19:G287))</f>
        <v>256</v>
      </c>
      <c r="C287" s="225"/>
      <c r="D287" s="84" t="s">
        <v>225</v>
      </c>
      <c r="E287" s="84"/>
      <c r="F287" s="70" t="s">
        <v>146</v>
      </c>
      <c r="G287" s="153" t="s">
        <v>226</v>
      </c>
      <c r="H287" s="147"/>
      <c r="I287" s="147"/>
      <c r="J287" s="148"/>
      <c r="K287" s="135" t="s">
        <v>215</v>
      </c>
      <c r="L287" s="159"/>
      <c r="M287" s="148"/>
      <c r="N287" s="148"/>
      <c r="O287" s="148"/>
      <c r="P287" s="148"/>
      <c r="Q287" s="134" t="str">
        <f t="shared" si="5"/>
        <v>F</v>
      </c>
      <c r="R287" s="148"/>
      <c r="S287" s="84"/>
      <c r="T287" s="148"/>
      <c r="U287" s="148"/>
      <c r="V287" s="148"/>
      <c r="W287" s="148"/>
      <c r="X287" s="148">
        <v>2986</v>
      </c>
    </row>
    <row r="288" spans="1:24" ht="89.25">
      <c r="A288" s="146"/>
      <c r="B288" s="131">
        <f>IF(AND(G288:G288="",G288=""),"",ROW()-19-COUNTBLANK($G$19:G288))</f>
        <v>257</v>
      </c>
      <c r="C288" s="226"/>
      <c r="D288" s="84" t="s">
        <v>227</v>
      </c>
      <c r="E288" s="84"/>
      <c r="F288" s="70" t="s">
        <v>146</v>
      </c>
      <c r="G288" s="153" t="s">
        <v>228</v>
      </c>
      <c r="H288" s="147"/>
      <c r="I288" s="147"/>
      <c r="J288" s="148"/>
      <c r="K288" s="135" t="s">
        <v>215</v>
      </c>
      <c r="L288" s="159"/>
      <c r="M288" s="148"/>
      <c r="N288" s="148"/>
      <c r="O288" s="148"/>
      <c r="P288" s="148"/>
      <c r="Q288" s="134" t="str">
        <f t="shared" si="5"/>
        <v>F</v>
      </c>
      <c r="R288" s="148"/>
      <c r="S288" s="84"/>
      <c r="T288" s="148"/>
      <c r="U288" s="148"/>
      <c r="V288" s="148"/>
      <c r="W288" s="148"/>
      <c r="X288" s="148">
        <v>2986</v>
      </c>
    </row>
    <row r="289" spans="1:24" ht="25.5">
      <c r="A289" s="146"/>
      <c r="B289" s="131">
        <f>IF(AND(G289:G289="",G289=""),"",ROW()-19-COUNTBLANK($G$19:G289))</f>
        <v>258</v>
      </c>
      <c r="C289" s="84" t="s">
        <v>229</v>
      </c>
      <c r="D289" s="84"/>
      <c r="E289" s="84"/>
      <c r="F289" s="70" t="s">
        <v>146</v>
      </c>
      <c r="G289" s="153" t="s">
        <v>230</v>
      </c>
      <c r="H289" s="147"/>
      <c r="I289" s="147"/>
      <c r="J289" s="148"/>
      <c r="K289" s="135" t="s">
        <v>95</v>
      </c>
      <c r="L289" s="159"/>
      <c r="M289" s="148"/>
      <c r="N289" s="148"/>
      <c r="O289" s="148"/>
      <c r="P289" s="148"/>
      <c r="Q289" s="134" t="str">
        <f t="shared" si="5"/>
        <v>P</v>
      </c>
      <c r="R289" s="148"/>
      <c r="S289" s="84"/>
      <c r="T289" s="148"/>
      <c r="U289" s="148"/>
      <c r="V289" s="148"/>
      <c r="W289" s="148"/>
      <c r="X289" s="148"/>
    </row>
    <row r="290" spans="1:24" ht="38.25">
      <c r="A290" s="146"/>
      <c r="B290" s="131">
        <f>IF(AND(G290:G290="",G290=""),"",ROW()-19-COUNTBLANK($G$19:G290))</f>
        <v>259</v>
      </c>
      <c r="C290" s="84" t="s">
        <v>231</v>
      </c>
      <c r="D290" s="84"/>
      <c r="E290" s="84"/>
      <c r="F290" s="70" t="s">
        <v>146</v>
      </c>
      <c r="G290" s="153" t="s">
        <v>232</v>
      </c>
      <c r="H290" s="147"/>
      <c r="I290" s="147"/>
      <c r="J290" s="148"/>
      <c r="K290" s="135" t="s">
        <v>95</v>
      </c>
      <c r="L290" s="159"/>
      <c r="M290" s="148"/>
      <c r="N290" s="148"/>
      <c r="O290" s="148"/>
      <c r="P290" s="148"/>
      <c r="Q290" s="134" t="str">
        <f t="shared" si="5"/>
        <v>P</v>
      </c>
      <c r="R290" s="148"/>
      <c r="S290" s="84"/>
      <c r="T290" s="148"/>
      <c r="U290" s="148"/>
      <c r="V290" s="148"/>
      <c r="W290" s="148"/>
      <c r="X290" s="148"/>
    </row>
    <row r="291" spans="1:24" ht="15.75">
      <c r="A291" s="130"/>
      <c r="B291" s="131" t="str">
        <f>IF(AND(G291:G291="",G291=""),"",ROW()-19-COUNTBLANK($G$19:G291))</f>
        <v/>
      </c>
      <c r="C291" s="142" t="s">
        <v>233</v>
      </c>
      <c r="D291" s="143"/>
      <c r="E291" s="143"/>
      <c r="F291" s="143"/>
      <c r="G291" s="143"/>
      <c r="H291" s="143"/>
      <c r="I291" s="143"/>
      <c r="J291" s="143"/>
      <c r="K291" s="143"/>
      <c r="L291" s="143"/>
      <c r="M291" s="143"/>
      <c r="N291" s="143"/>
      <c r="O291" s="143"/>
      <c r="P291" s="143"/>
      <c r="Q291" s="143"/>
      <c r="R291" s="143"/>
      <c r="S291" s="143"/>
      <c r="T291" s="143"/>
      <c r="U291" s="143"/>
      <c r="V291" s="143"/>
      <c r="W291" s="143"/>
      <c r="X291" s="145"/>
    </row>
    <row r="292" spans="1:24" ht="25.5">
      <c r="A292" s="154"/>
      <c r="B292" s="131">
        <f>IF(AND(G292:G292="",G292=""),"",ROW()-19-COUNTBLANK($G$19:G292))</f>
        <v>260</v>
      </c>
      <c r="C292" s="250" t="s">
        <v>234</v>
      </c>
      <c r="D292" s="161" t="s">
        <v>204</v>
      </c>
      <c r="E292" s="155"/>
      <c r="F292" s="70" t="s">
        <v>146</v>
      </c>
      <c r="G292" s="70" t="s">
        <v>205</v>
      </c>
      <c r="H292" s="157" t="s">
        <v>95</v>
      </c>
      <c r="I292" s="158"/>
      <c r="J292" s="158"/>
      <c r="K292" s="135" t="s">
        <v>95</v>
      </c>
      <c r="L292" s="159"/>
      <c r="M292" s="159"/>
      <c r="N292" s="70"/>
      <c r="O292" s="159"/>
      <c r="P292" s="159"/>
      <c r="Q292" s="134" t="str">
        <f t="shared" si="5"/>
        <v>P</v>
      </c>
      <c r="R292" s="157"/>
      <c r="S292" s="157"/>
    </row>
    <row r="293" spans="1:24" ht="25.5">
      <c r="A293" s="154"/>
      <c r="B293" s="131">
        <f>IF(AND(G293:G293="",G293=""),"",ROW()-19-COUNTBLANK($G$19:G293))</f>
        <v>261</v>
      </c>
      <c r="C293" s="250"/>
      <c r="D293" s="161" t="s">
        <v>206</v>
      </c>
      <c r="E293" s="155"/>
      <c r="F293" s="70" t="s">
        <v>146</v>
      </c>
      <c r="G293" s="70" t="s">
        <v>207</v>
      </c>
      <c r="H293" s="157" t="s">
        <v>95</v>
      </c>
      <c r="I293" s="158"/>
      <c r="J293" s="158"/>
      <c r="K293" s="135" t="s">
        <v>95</v>
      </c>
      <c r="L293" s="159"/>
      <c r="M293" s="159"/>
      <c r="N293" s="70"/>
      <c r="O293" s="159"/>
      <c r="P293" s="159"/>
      <c r="Q293" s="134" t="str">
        <f t="shared" si="5"/>
        <v>P</v>
      </c>
      <c r="R293" s="157"/>
      <c r="S293" s="157"/>
    </row>
    <row r="294" spans="1:24" ht="25.5">
      <c r="A294" s="146"/>
      <c r="B294" s="131">
        <f>IF(AND(G294:G294="",G294=""),"",ROW()-19-COUNTBLANK($G$19:G294))</f>
        <v>262</v>
      </c>
      <c r="C294" s="84" t="s">
        <v>235</v>
      </c>
      <c r="D294" s="84"/>
      <c r="E294" s="84"/>
      <c r="F294" s="70" t="s">
        <v>146</v>
      </c>
      <c r="G294" s="153" t="s">
        <v>236</v>
      </c>
      <c r="H294" s="147"/>
      <c r="I294" s="147"/>
      <c r="J294" s="148"/>
      <c r="K294" s="135" t="s">
        <v>95</v>
      </c>
      <c r="L294" s="159"/>
      <c r="M294" s="148"/>
      <c r="N294" s="148"/>
      <c r="O294" s="148"/>
      <c r="P294" s="148"/>
      <c r="Q294" s="134" t="str">
        <f t="shared" si="5"/>
        <v>P</v>
      </c>
      <c r="R294" s="148"/>
      <c r="S294" s="84"/>
      <c r="T294" s="148"/>
      <c r="U294" s="148"/>
      <c r="V294" s="148"/>
      <c r="W294" s="148"/>
      <c r="X294" s="148"/>
    </row>
    <row r="295" spans="1:24" ht="25.5">
      <c r="A295" s="146"/>
      <c r="B295" s="131">
        <f>IF(AND(G295:G295="",G295=""),"",ROW()-19-COUNTBLANK($G$19:G295))</f>
        <v>263</v>
      </c>
      <c r="C295" s="196" t="s">
        <v>237</v>
      </c>
      <c r="D295" s="84"/>
      <c r="E295" s="84"/>
      <c r="F295" s="70" t="s">
        <v>146</v>
      </c>
      <c r="G295" s="153" t="s">
        <v>238</v>
      </c>
      <c r="H295" s="147"/>
      <c r="I295" s="147"/>
      <c r="J295" s="148"/>
      <c r="K295" s="135" t="s">
        <v>95</v>
      </c>
      <c r="L295" s="159"/>
      <c r="M295" s="148"/>
      <c r="N295" s="148"/>
      <c r="O295" s="148"/>
      <c r="P295" s="148"/>
      <c r="Q295" s="134" t="str">
        <f t="shared" si="5"/>
        <v>P</v>
      </c>
      <c r="R295" s="148"/>
      <c r="S295" s="84"/>
      <c r="T295" s="148"/>
      <c r="U295" s="148"/>
      <c r="V295" s="148"/>
      <c r="W295" s="148"/>
      <c r="X295" s="148"/>
    </row>
    <row r="296" spans="1:24" ht="63.75">
      <c r="A296" s="146"/>
      <c r="B296" s="131">
        <f>IF(AND(G296:G296="",G296=""),"",ROW()-19-COUNTBLANK($G$19:G296))</f>
        <v>264</v>
      </c>
      <c r="C296" s="84" t="s">
        <v>212</v>
      </c>
      <c r="D296" s="84"/>
      <c r="E296" s="84"/>
      <c r="F296" s="70" t="s">
        <v>146</v>
      </c>
      <c r="G296" s="153" t="s">
        <v>239</v>
      </c>
      <c r="H296" s="147"/>
      <c r="I296" s="147"/>
      <c r="J296" s="148"/>
      <c r="K296" s="135" t="s">
        <v>95</v>
      </c>
      <c r="L296" s="159"/>
      <c r="M296" s="148"/>
      <c r="N296" s="148"/>
      <c r="O296" s="148"/>
      <c r="P296" s="148"/>
      <c r="Q296" s="134" t="str">
        <f t="shared" si="5"/>
        <v>P</v>
      </c>
      <c r="R296" s="148"/>
      <c r="S296" s="84"/>
      <c r="T296" s="148"/>
      <c r="U296" s="148"/>
      <c r="V296" s="148"/>
      <c r="W296" s="148"/>
      <c r="X296" s="148"/>
    </row>
    <row r="297" spans="1:24" ht="76.5">
      <c r="A297" s="146"/>
      <c r="B297" s="131">
        <f>IF(AND(G297:G297="",G297=""),"",ROW()-19-COUNTBLANK($G$19:G297))</f>
        <v>265</v>
      </c>
      <c r="C297" s="224" t="s">
        <v>222</v>
      </c>
      <c r="D297" s="84" t="s">
        <v>240</v>
      </c>
      <c r="E297" s="84"/>
      <c r="F297" s="70" t="s">
        <v>146</v>
      </c>
      <c r="G297" s="153" t="s">
        <v>241</v>
      </c>
      <c r="H297" s="147"/>
      <c r="I297" s="147"/>
      <c r="J297" s="148"/>
      <c r="K297" s="135" t="s">
        <v>95</v>
      </c>
      <c r="L297" s="159"/>
      <c r="M297" s="148"/>
      <c r="N297" s="148"/>
      <c r="O297" s="148"/>
      <c r="P297" s="148"/>
      <c r="Q297" s="134" t="str">
        <f t="shared" si="5"/>
        <v>P</v>
      </c>
      <c r="R297" s="148"/>
      <c r="S297" s="84"/>
      <c r="T297" s="148"/>
      <c r="U297" s="148"/>
      <c r="V297" s="148"/>
      <c r="W297" s="148"/>
      <c r="X297" s="148"/>
    </row>
    <row r="298" spans="1:24" ht="63.75">
      <c r="A298" s="146"/>
      <c r="B298" s="131">
        <f>IF(AND(G298:G298="",G298=""),"",ROW()-19-COUNTBLANK($G$19:G298))</f>
        <v>266</v>
      </c>
      <c r="C298" s="226"/>
      <c r="D298" s="84" t="s">
        <v>242</v>
      </c>
      <c r="E298" s="84"/>
      <c r="F298" s="70" t="s">
        <v>146</v>
      </c>
      <c r="G298" s="153" t="s">
        <v>243</v>
      </c>
      <c r="H298" s="147"/>
      <c r="I298" s="147"/>
      <c r="J298" s="148"/>
      <c r="K298" s="135" t="s">
        <v>95</v>
      </c>
      <c r="L298" s="159"/>
      <c r="M298" s="148"/>
      <c r="N298" s="148"/>
      <c r="O298" s="148"/>
      <c r="P298" s="148"/>
      <c r="Q298" s="134" t="str">
        <f t="shared" si="5"/>
        <v>P</v>
      </c>
      <c r="R298" s="148"/>
      <c r="S298" s="84"/>
      <c r="T298" s="148"/>
      <c r="U298" s="148"/>
      <c r="V298" s="148"/>
      <c r="W298" s="148"/>
      <c r="X298" s="148"/>
    </row>
    <row r="299" spans="1:24" ht="38.25">
      <c r="A299" s="146"/>
      <c r="B299" s="131">
        <f>IF(AND(G299:G299="",G299=""),"",ROW()-19-COUNTBLANK($G$19:G299))</f>
        <v>267</v>
      </c>
      <c r="C299" s="196" t="s">
        <v>244</v>
      </c>
      <c r="D299" s="84"/>
      <c r="E299" s="84"/>
      <c r="F299" s="70" t="s">
        <v>146</v>
      </c>
      <c r="G299" s="153" t="s">
        <v>245</v>
      </c>
      <c r="H299" s="147"/>
      <c r="I299" s="147"/>
      <c r="J299" s="148"/>
      <c r="K299" s="135" t="s">
        <v>95</v>
      </c>
      <c r="L299" s="159"/>
      <c r="M299" s="148"/>
      <c r="N299" s="148"/>
      <c r="O299" s="148"/>
      <c r="P299" s="148"/>
      <c r="Q299" s="134" t="str">
        <f t="shared" si="5"/>
        <v>P</v>
      </c>
      <c r="R299" s="148"/>
      <c r="S299" s="84"/>
      <c r="T299" s="148"/>
      <c r="U299" s="148"/>
      <c r="V299" s="148"/>
      <c r="W299" s="148"/>
      <c r="X299" s="148"/>
    </row>
    <row r="300" spans="1:24" s="193" customFormat="1" ht="15.75">
      <c r="A300" s="91"/>
      <c r="B300" s="190" t="str">
        <f>IF(AND(G300:G300="",G300=""),"",ROW()-19-COUNTBLANK($G$19:G300))</f>
        <v/>
      </c>
      <c r="C300" s="191" t="s">
        <v>246</v>
      </c>
      <c r="D300" s="192"/>
      <c r="E300" s="192"/>
      <c r="F300" s="192"/>
      <c r="G300" s="192"/>
      <c r="H300" s="192"/>
      <c r="I300" s="192"/>
      <c r="J300" s="192"/>
      <c r="K300" s="192"/>
      <c r="L300" s="192"/>
      <c r="M300" s="192"/>
      <c r="N300" s="192"/>
      <c r="O300" s="192"/>
      <c r="P300" s="192"/>
      <c r="Q300" s="192"/>
      <c r="R300" s="189"/>
      <c r="S300" s="189"/>
      <c r="U300" s="194"/>
      <c r="V300" s="194"/>
      <c r="W300" s="194"/>
      <c r="X300" s="195"/>
    </row>
    <row r="301" spans="1:24" ht="25.5">
      <c r="A301" s="146"/>
      <c r="B301" s="131">
        <f>IF(AND(G301:G301="",G301=""),"",ROW()-19-COUNTBLANK($G$19:G301))</f>
        <v>268</v>
      </c>
      <c r="C301" s="224" t="s">
        <v>247</v>
      </c>
      <c r="D301" s="84"/>
      <c r="E301" s="84"/>
      <c r="F301" s="70" t="s">
        <v>146</v>
      </c>
      <c r="G301" s="153" t="s">
        <v>248</v>
      </c>
      <c r="H301" s="147"/>
      <c r="I301" s="147"/>
      <c r="J301" s="148"/>
      <c r="K301" s="135" t="s">
        <v>95</v>
      </c>
      <c r="L301" s="159"/>
      <c r="M301" s="148"/>
      <c r="N301" s="148"/>
      <c r="O301" s="148"/>
      <c r="P301" s="148"/>
      <c r="Q301" s="134" t="str">
        <f t="shared" si="5"/>
        <v>P</v>
      </c>
      <c r="R301" s="148"/>
      <c r="S301" s="84"/>
      <c r="T301" s="148"/>
      <c r="U301" s="148"/>
      <c r="V301" s="148"/>
      <c r="W301" s="148"/>
      <c r="X301" s="148"/>
    </row>
    <row r="302" spans="1:24" ht="139.5">
      <c r="A302" s="146"/>
      <c r="B302" s="131">
        <f>IF(AND(G302:G302="",G302=""),"",ROW()-19-COUNTBLANK($G$19:G302))</f>
        <v>269</v>
      </c>
      <c r="C302" s="225"/>
      <c r="D302" s="84" t="s">
        <v>249</v>
      </c>
      <c r="E302" s="84"/>
      <c r="F302" s="70" t="s">
        <v>146</v>
      </c>
      <c r="G302" s="153" t="s">
        <v>250</v>
      </c>
      <c r="H302" s="147"/>
      <c r="I302" s="147"/>
      <c r="J302" s="148"/>
      <c r="K302" s="135" t="s">
        <v>95</v>
      </c>
      <c r="L302" s="159"/>
      <c r="M302" s="148"/>
      <c r="N302" s="148"/>
      <c r="O302" s="148"/>
      <c r="P302" s="148"/>
      <c r="Q302" s="134" t="str">
        <f t="shared" si="5"/>
        <v>P</v>
      </c>
      <c r="R302" s="148"/>
      <c r="S302" s="84"/>
      <c r="T302" s="148"/>
      <c r="U302" s="148"/>
      <c r="V302" s="148"/>
      <c r="W302" s="148"/>
      <c r="X302" s="148"/>
    </row>
    <row r="303" spans="1:24" ht="25.5">
      <c r="A303" s="146"/>
      <c r="B303" s="131">
        <f>IF(AND(G303:G303="",G303=""),"",ROW()-19-COUNTBLANK($G$19:G303))</f>
        <v>270</v>
      </c>
      <c r="C303" s="225"/>
      <c r="D303" s="224" t="s">
        <v>251</v>
      </c>
      <c r="E303" s="84" t="s">
        <v>252</v>
      </c>
      <c r="F303" s="70" t="s">
        <v>146</v>
      </c>
      <c r="G303" s="153" t="s">
        <v>253</v>
      </c>
      <c r="H303" s="147"/>
      <c r="I303" s="147"/>
      <c r="J303" s="148"/>
      <c r="K303" s="135" t="s">
        <v>95</v>
      </c>
      <c r="L303" s="159"/>
      <c r="M303" s="148"/>
      <c r="N303" s="148"/>
      <c r="O303" s="148"/>
      <c r="P303" s="148"/>
      <c r="Q303" s="134" t="str">
        <f t="shared" si="5"/>
        <v>P</v>
      </c>
      <c r="R303" s="148"/>
      <c r="S303" s="84"/>
      <c r="T303" s="148"/>
      <c r="U303" s="148"/>
      <c r="V303" s="148"/>
      <c r="W303" s="148"/>
      <c r="X303" s="148"/>
    </row>
    <row r="304" spans="1:24" ht="25.5">
      <c r="A304" s="146"/>
      <c r="B304" s="131">
        <f>IF(AND(G304:G304="",G304=""),"",ROW()-19-COUNTBLANK($G$19:G304))</f>
        <v>271</v>
      </c>
      <c r="C304" s="225"/>
      <c r="D304" s="225"/>
      <c r="E304" s="84" t="s">
        <v>254</v>
      </c>
      <c r="F304" s="70" t="s">
        <v>146</v>
      </c>
      <c r="G304" s="153" t="s">
        <v>255</v>
      </c>
      <c r="H304" s="147"/>
      <c r="I304" s="147"/>
      <c r="J304" s="148"/>
      <c r="K304" s="135" t="s">
        <v>95</v>
      </c>
      <c r="L304" s="159"/>
      <c r="M304" s="148"/>
      <c r="N304" s="148"/>
      <c r="O304" s="148"/>
      <c r="P304" s="148"/>
      <c r="Q304" s="134" t="str">
        <f t="shared" si="5"/>
        <v>P</v>
      </c>
      <c r="R304" s="148"/>
      <c r="S304" s="84"/>
      <c r="T304" s="148"/>
      <c r="U304" s="148"/>
      <c r="V304" s="148"/>
      <c r="W304" s="148"/>
      <c r="X304" s="148"/>
    </row>
    <row r="305" spans="1:24" ht="25.5">
      <c r="A305" s="146"/>
      <c r="B305" s="131">
        <f>IF(AND(G305:G305="",G305=""),"",ROW()-19-COUNTBLANK($G$19:G305))</f>
        <v>272</v>
      </c>
      <c r="C305" s="225"/>
      <c r="D305" s="225"/>
      <c r="E305" s="84" t="s">
        <v>256</v>
      </c>
      <c r="F305" s="70" t="s">
        <v>146</v>
      </c>
      <c r="G305" s="153" t="s">
        <v>257</v>
      </c>
      <c r="H305" s="147"/>
      <c r="I305" s="147"/>
      <c r="J305" s="148"/>
      <c r="K305" s="135" t="s">
        <v>95</v>
      </c>
      <c r="L305" s="159"/>
      <c r="M305" s="148"/>
      <c r="N305" s="148"/>
      <c r="O305" s="148"/>
      <c r="P305" s="148"/>
      <c r="Q305" s="134" t="str">
        <f t="shared" si="5"/>
        <v>P</v>
      </c>
      <c r="R305" s="148"/>
      <c r="S305" s="84"/>
      <c r="T305" s="148"/>
      <c r="U305" s="148"/>
      <c r="V305" s="148"/>
      <c r="W305" s="148"/>
      <c r="X305" s="148"/>
    </row>
    <row r="306" spans="1:24" ht="76.5">
      <c r="A306" s="146"/>
      <c r="B306" s="131">
        <f>IF(AND(G306:G306="",G306=""),"",ROW()-19-COUNTBLANK($G$19:G306))</f>
        <v>273</v>
      </c>
      <c r="C306" s="225"/>
      <c r="D306" s="225"/>
      <c r="E306" s="84" t="s">
        <v>258</v>
      </c>
      <c r="F306" s="70" t="s">
        <v>146</v>
      </c>
      <c r="G306" s="153" t="s">
        <v>259</v>
      </c>
      <c r="H306" s="147"/>
      <c r="I306" s="147"/>
      <c r="J306" s="148"/>
      <c r="K306" s="135" t="s">
        <v>95</v>
      </c>
      <c r="L306" s="159"/>
      <c r="M306" s="148"/>
      <c r="N306" s="148"/>
      <c r="O306" s="148"/>
      <c r="P306" s="148"/>
      <c r="Q306" s="134" t="str">
        <f t="shared" si="5"/>
        <v>P</v>
      </c>
      <c r="R306" s="148"/>
      <c r="S306" s="84"/>
      <c r="T306" s="148"/>
      <c r="U306" s="148"/>
      <c r="V306" s="148"/>
      <c r="W306" s="148"/>
      <c r="X306" s="148"/>
    </row>
    <row r="307" spans="1:24" ht="38.25">
      <c r="A307" s="146"/>
      <c r="B307" s="131">
        <f>IF(AND(G307:G307="",G307=""),"",ROW()-19-COUNTBLANK($G$19:G307))</f>
        <v>274</v>
      </c>
      <c r="C307" s="225"/>
      <c r="D307" s="225"/>
      <c r="E307" s="153" t="s">
        <v>260</v>
      </c>
      <c r="F307" s="70" t="s">
        <v>146</v>
      </c>
      <c r="G307" s="153" t="s">
        <v>261</v>
      </c>
      <c r="H307" s="147"/>
      <c r="I307" s="147"/>
      <c r="J307" s="148"/>
      <c r="K307" s="135" t="s">
        <v>95</v>
      </c>
      <c r="L307" s="148"/>
      <c r="M307" s="148"/>
      <c r="N307" s="148"/>
      <c r="O307" s="148"/>
      <c r="P307" s="148"/>
      <c r="Q307" s="134" t="str">
        <f t="shared" si="5"/>
        <v>P</v>
      </c>
      <c r="R307" s="148"/>
      <c r="S307" s="84"/>
      <c r="T307" s="148"/>
      <c r="U307" s="148"/>
      <c r="V307" s="148"/>
      <c r="W307" s="148"/>
      <c r="X307" s="148"/>
    </row>
    <row r="308" spans="1:24" ht="25.5">
      <c r="A308" s="146"/>
      <c r="B308" s="131">
        <f>IF(AND(G308:G308="",G308=""),"",ROW()-19-COUNTBLANK($G$19:G308))</f>
        <v>275</v>
      </c>
      <c r="C308" s="226"/>
      <c r="D308" s="226"/>
      <c r="E308" s="84" t="s">
        <v>262</v>
      </c>
      <c r="F308" s="70" t="s">
        <v>146</v>
      </c>
      <c r="G308" s="153" t="s">
        <v>263</v>
      </c>
      <c r="H308" s="147"/>
      <c r="I308" s="147"/>
      <c r="J308" s="148"/>
      <c r="K308" s="135" t="s">
        <v>95</v>
      </c>
      <c r="L308" s="148"/>
      <c r="M308" s="148"/>
      <c r="N308" s="148"/>
      <c r="O308" s="148"/>
      <c r="P308" s="148"/>
      <c r="Q308" s="134" t="str">
        <f t="shared" si="5"/>
        <v>P</v>
      </c>
      <c r="R308" s="148"/>
      <c r="S308" s="84"/>
      <c r="T308" s="148"/>
      <c r="U308" s="148"/>
      <c r="V308" s="148"/>
      <c r="W308" s="148"/>
      <c r="X308" s="148"/>
    </row>
    <row r="309" spans="1:24" s="193" customFormat="1" ht="15.75">
      <c r="A309" s="91"/>
      <c r="B309" s="190" t="str">
        <f>IF(AND(G309:G309="",G309=""),"",ROW()-19-COUNTBLANK($G$19:G309))</f>
        <v/>
      </c>
      <c r="C309" s="191" t="s">
        <v>193</v>
      </c>
      <c r="D309" s="192"/>
      <c r="E309" s="192"/>
      <c r="F309" s="192"/>
      <c r="G309" s="192"/>
      <c r="H309" s="192"/>
      <c r="I309" s="192"/>
      <c r="J309" s="192"/>
      <c r="K309" s="192"/>
      <c r="L309" s="192"/>
      <c r="M309" s="192"/>
      <c r="N309" s="192"/>
      <c r="O309" s="192"/>
      <c r="P309" s="192"/>
      <c r="Q309" s="192"/>
      <c r="R309" s="189"/>
      <c r="S309" s="189"/>
      <c r="U309" s="194"/>
      <c r="V309" s="194"/>
      <c r="W309" s="194"/>
      <c r="X309" s="195"/>
    </row>
    <row r="310" spans="1:24" ht="25.5">
      <c r="A310" s="146"/>
      <c r="B310" s="131">
        <f>IF(AND(G310:G310="",G310=""),"",ROW()-19-COUNTBLANK($G$19:G310))</f>
        <v>276</v>
      </c>
      <c r="C310" s="224" t="s">
        <v>247</v>
      </c>
      <c r="D310" s="84"/>
      <c r="E310" s="84"/>
      <c r="F310" s="70" t="s">
        <v>146</v>
      </c>
      <c r="G310" s="153" t="s">
        <v>248</v>
      </c>
      <c r="H310" s="147"/>
      <c r="I310" s="147"/>
      <c r="J310" s="148"/>
      <c r="K310" s="135" t="s">
        <v>95</v>
      </c>
      <c r="L310" s="159"/>
      <c r="M310" s="148"/>
      <c r="N310" s="148"/>
      <c r="O310" s="148"/>
      <c r="P310" s="148"/>
      <c r="Q310" s="134" t="str">
        <f t="shared" si="5"/>
        <v>P</v>
      </c>
      <c r="R310" s="148"/>
      <c r="S310" s="84"/>
      <c r="T310" s="148"/>
      <c r="U310" s="148"/>
      <c r="V310" s="148"/>
      <c r="W310" s="148"/>
      <c r="X310" s="148"/>
    </row>
    <row r="311" spans="1:24" ht="139.5">
      <c r="A311" s="146"/>
      <c r="B311" s="131">
        <f>IF(AND(G311:G311="",G311=""),"",ROW()-19-COUNTBLANK($G$19:G311))</f>
        <v>277</v>
      </c>
      <c r="C311" s="225"/>
      <c r="D311" s="84" t="s">
        <v>249</v>
      </c>
      <c r="E311" s="84"/>
      <c r="F311" s="70" t="s">
        <v>146</v>
      </c>
      <c r="G311" s="153" t="s">
        <v>250</v>
      </c>
      <c r="H311" s="147"/>
      <c r="I311" s="147"/>
      <c r="J311" s="148"/>
      <c r="K311" s="135" t="s">
        <v>95</v>
      </c>
      <c r="L311" s="159"/>
      <c r="M311" s="148"/>
      <c r="N311" s="148"/>
      <c r="O311" s="148"/>
      <c r="P311" s="148"/>
      <c r="Q311" s="134" t="str">
        <f t="shared" si="5"/>
        <v>P</v>
      </c>
      <c r="R311" s="148"/>
      <c r="S311" s="84"/>
      <c r="T311" s="148"/>
      <c r="U311" s="148"/>
      <c r="V311" s="148"/>
      <c r="W311" s="148"/>
      <c r="X311" s="148"/>
    </row>
    <row r="312" spans="1:24" ht="25.5">
      <c r="A312" s="146"/>
      <c r="B312" s="131">
        <f>IF(AND(G312:G312="",G312=""),"",ROW()-19-COUNTBLANK($G$19:G312))</f>
        <v>278</v>
      </c>
      <c r="C312" s="225"/>
      <c r="D312" s="224" t="s">
        <v>251</v>
      </c>
      <c r="E312" s="84" t="s">
        <v>252</v>
      </c>
      <c r="F312" s="70" t="s">
        <v>146</v>
      </c>
      <c r="G312" s="153" t="s">
        <v>253</v>
      </c>
      <c r="H312" s="147"/>
      <c r="I312" s="147"/>
      <c r="J312" s="148"/>
      <c r="K312" s="135" t="s">
        <v>95</v>
      </c>
      <c r="L312" s="159"/>
      <c r="M312" s="148"/>
      <c r="N312" s="148"/>
      <c r="O312" s="148"/>
      <c r="P312" s="148"/>
      <c r="Q312" s="134" t="str">
        <f t="shared" si="5"/>
        <v>P</v>
      </c>
      <c r="R312" s="148"/>
      <c r="S312" s="84"/>
      <c r="T312" s="148"/>
      <c r="U312" s="148"/>
      <c r="V312" s="148"/>
      <c r="W312" s="148"/>
      <c r="X312" s="148"/>
    </row>
    <row r="313" spans="1:24" ht="25.5">
      <c r="A313" s="146"/>
      <c r="B313" s="131">
        <f>IF(AND(G313:G313="",G313=""),"",ROW()-19-COUNTBLANK($G$19:G313))</f>
        <v>279</v>
      </c>
      <c r="C313" s="225"/>
      <c r="D313" s="225"/>
      <c r="E313" s="84" t="s">
        <v>254</v>
      </c>
      <c r="F313" s="70" t="s">
        <v>146</v>
      </c>
      <c r="G313" s="153" t="s">
        <v>255</v>
      </c>
      <c r="H313" s="147"/>
      <c r="I313" s="147"/>
      <c r="J313" s="148"/>
      <c r="K313" s="135" t="s">
        <v>95</v>
      </c>
      <c r="L313" s="159"/>
      <c r="M313" s="148"/>
      <c r="N313" s="148"/>
      <c r="O313" s="148"/>
      <c r="P313" s="148"/>
      <c r="Q313" s="134" t="str">
        <f t="shared" si="5"/>
        <v>P</v>
      </c>
      <c r="R313" s="148"/>
      <c r="S313" s="84"/>
      <c r="T313" s="148"/>
      <c r="U313" s="148"/>
      <c r="V313" s="148"/>
      <c r="W313" s="148"/>
      <c r="X313" s="148"/>
    </row>
    <row r="314" spans="1:24" ht="25.5">
      <c r="A314" s="146"/>
      <c r="B314" s="131">
        <f>IF(AND(G314:G314="",G314=""),"",ROW()-19-COUNTBLANK($G$19:G314))</f>
        <v>280</v>
      </c>
      <c r="C314" s="225"/>
      <c r="D314" s="225"/>
      <c r="E314" s="84" t="s">
        <v>256</v>
      </c>
      <c r="F314" s="70" t="s">
        <v>146</v>
      </c>
      <c r="G314" s="153" t="s">
        <v>257</v>
      </c>
      <c r="H314" s="147"/>
      <c r="I314" s="147"/>
      <c r="J314" s="148"/>
      <c r="K314" s="135" t="s">
        <v>95</v>
      </c>
      <c r="L314" s="159"/>
      <c r="M314" s="148"/>
      <c r="N314" s="148"/>
      <c r="O314" s="148"/>
      <c r="P314" s="148"/>
      <c r="Q314" s="134" t="str">
        <f t="shared" si="5"/>
        <v>P</v>
      </c>
      <c r="R314" s="148"/>
      <c r="S314" s="84"/>
      <c r="T314" s="148"/>
      <c r="U314" s="148"/>
      <c r="V314" s="148"/>
      <c r="W314" s="148"/>
      <c r="X314" s="148"/>
    </row>
    <row r="315" spans="1:24" ht="76.5">
      <c r="A315" s="146"/>
      <c r="B315" s="131">
        <f>IF(AND(G315:G315="",G315=""),"",ROW()-19-COUNTBLANK($G$19:G315))</f>
        <v>281</v>
      </c>
      <c r="C315" s="225"/>
      <c r="D315" s="225"/>
      <c r="E315" s="84" t="s">
        <v>258</v>
      </c>
      <c r="F315" s="70" t="s">
        <v>146</v>
      </c>
      <c r="G315" s="153" t="s">
        <v>259</v>
      </c>
      <c r="H315" s="147"/>
      <c r="I315" s="147"/>
      <c r="J315" s="148"/>
      <c r="K315" s="135" t="s">
        <v>95</v>
      </c>
      <c r="L315" s="159"/>
      <c r="M315" s="148"/>
      <c r="N315" s="148"/>
      <c r="O315" s="148"/>
      <c r="P315" s="148"/>
      <c r="Q315" s="134" t="str">
        <f t="shared" si="5"/>
        <v>P</v>
      </c>
      <c r="R315" s="148"/>
      <c r="S315" s="84"/>
      <c r="T315" s="148"/>
      <c r="U315" s="148"/>
      <c r="V315" s="148"/>
      <c r="W315" s="148"/>
      <c r="X315" s="148"/>
    </row>
    <row r="316" spans="1:24" ht="38.25">
      <c r="A316" s="146"/>
      <c r="B316" s="131">
        <f>IF(AND(G316:G316="",G316=""),"",ROW()-19-COUNTBLANK($G$19:G316))</f>
        <v>282</v>
      </c>
      <c r="C316" s="225"/>
      <c r="D316" s="225"/>
      <c r="E316" s="84" t="s">
        <v>260</v>
      </c>
      <c r="F316" s="70" t="s">
        <v>146</v>
      </c>
      <c r="G316" s="153" t="s">
        <v>261</v>
      </c>
      <c r="H316" s="147"/>
      <c r="I316" s="147"/>
      <c r="J316" s="148"/>
      <c r="K316" s="135" t="s">
        <v>95</v>
      </c>
      <c r="L316" s="148"/>
      <c r="M316" s="148"/>
      <c r="N316" s="148"/>
      <c r="O316" s="148"/>
      <c r="P316" s="148"/>
      <c r="Q316" s="134" t="str">
        <f t="shared" si="5"/>
        <v>P</v>
      </c>
      <c r="R316" s="148"/>
      <c r="S316" s="84"/>
      <c r="T316" s="148"/>
      <c r="U316" s="148"/>
      <c r="V316" s="148"/>
      <c r="W316" s="148"/>
      <c r="X316" s="148"/>
    </row>
    <row r="317" spans="1:24" ht="25.5">
      <c r="A317" s="146"/>
      <c r="B317" s="131">
        <f>IF(AND(G317:G317="",G317=""),"",ROW()-19-COUNTBLANK($G$19:G317))</f>
        <v>283</v>
      </c>
      <c r="C317" s="226"/>
      <c r="D317" s="226"/>
      <c r="E317" s="84" t="s">
        <v>262</v>
      </c>
      <c r="F317" s="70" t="s">
        <v>146</v>
      </c>
      <c r="G317" s="153" t="s">
        <v>263</v>
      </c>
      <c r="H317" s="147"/>
      <c r="I317" s="147"/>
      <c r="J317" s="148"/>
      <c r="K317" s="135" t="s">
        <v>95</v>
      </c>
      <c r="L317" s="148"/>
      <c r="M317" s="148"/>
      <c r="N317" s="148"/>
      <c r="O317" s="148"/>
      <c r="P317" s="148"/>
      <c r="Q317" s="134" t="str">
        <f t="shared" si="5"/>
        <v>P</v>
      </c>
      <c r="R317" s="148"/>
      <c r="S317" s="84"/>
      <c r="T317" s="148"/>
      <c r="U317" s="148"/>
      <c r="V317" s="148"/>
      <c r="W317" s="148"/>
      <c r="X317" s="148"/>
    </row>
    <row r="318" spans="1:24" s="193" customFormat="1" ht="15.75">
      <c r="A318" s="91"/>
      <c r="B318" s="190" t="str">
        <f>IF(AND(G318:G318="",G318=""),"",ROW()-19-COUNTBLANK($G$19:G318))</f>
        <v/>
      </c>
      <c r="C318" s="191" t="s">
        <v>198</v>
      </c>
      <c r="D318" s="192"/>
      <c r="E318" s="192"/>
      <c r="F318" s="192"/>
      <c r="G318" s="192"/>
      <c r="H318" s="192"/>
      <c r="I318" s="192"/>
      <c r="J318" s="192"/>
      <c r="K318" s="192"/>
      <c r="L318" s="189"/>
      <c r="M318" s="189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95"/>
    </row>
    <row r="319" spans="1:24" ht="25.5">
      <c r="A319" s="146"/>
      <c r="B319" s="131">
        <f>IF(AND(G319:G319="",G319=""),"",ROW()-19-COUNTBLANK($G$19:G319))</f>
        <v>284</v>
      </c>
      <c r="C319" s="224" t="s">
        <v>247</v>
      </c>
      <c r="D319" s="84"/>
      <c r="E319" s="84"/>
      <c r="F319" s="70" t="s">
        <v>146</v>
      </c>
      <c r="G319" s="153" t="s">
        <v>248</v>
      </c>
      <c r="H319" s="147"/>
      <c r="I319" s="147"/>
      <c r="J319" s="148"/>
      <c r="K319" s="135" t="s">
        <v>95</v>
      </c>
      <c r="L319" s="159"/>
      <c r="M319" s="148"/>
      <c r="N319" s="148"/>
      <c r="O319" s="148"/>
      <c r="P319" s="148"/>
      <c r="Q319" s="134" t="str">
        <f t="shared" si="5"/>
        <v>P</v>
      </c>
      <c r="R319" s="148"/>
      <c r="S319" s="84"/>
      <c r="T319" s="148"/>
      <c r="U319" s="148"/>
      <c r="V319" s="148"/>
      <c r="W319" s="148"/>
      <c r="X319" s="148"/>
    </row>
    <row r="320" spans="1:24" ht="139.5">
      <c r="A320" s="146"/>
      <c r="B320" s="131">
        <f>IF(AND(G320:G320="",G320=""),"",ROW()-19-COUNTBLANK($G$19:G320))</f>
        <v>285</v>
      </c>
      <c r="C320" s="225"/>
      <c r="D320" s="84" t="s">
        <v>249</v>
      </c>
      <c r="E320" s="84"/>
      <c r="F320" s="70" t="s">
        <v>146</v>
      </c>
      <c r="G320" s="153" t="s">
        <v>250</v>
      </c>
      <c r="H320" s="147"/>
      <c r="I320" s="147"/>
      <c r="J320" s="148"/>
      <c r="K320" s="135" t="s">
        <v>95</v>
      </c>
      <c r="L320" s="159"/>
      <c r="M320" s="148"/>
      <c r="N320" s="148"/>
      <c r="O320" s="148"/>
      <c r="P320" s="148"/>
      <c r="Q320" s="134" t="str">
        <f t="shared" si="5"/>
        <v>P</v>
      </c>
      <c r="R320" s="148"/>
      <c r="S320" s="84"/>
      <c r="T320" s="148"/>
      <c r="U320" s="148"/>
      <c r="V320" s="148"/>
      <c r="W320" s="148"/>
      <c r="X320" s="148"/>
    </row>
    <row r="321" spans="1:24" ht="25.5">
      <c r="A321" s="146"/>
      <c r="B321" s="131">
        <f>IF(AND(G321:G321="",G321=""),"",ROW()-19-COUNTBLANK($G$19:G321))</f>
        <v>286</v>
      </c>
      <c r="C321" s="225"/>
      <c r="D321" s="224" t="s">
        <v>251</v>
      </c>
      <c r="E321" s="84" t="s">
        <v>252</v>
      </c>
      <c r="F321" s="70" t="s">
        <v>146</v>
      </c>
      <c r="G321" s="153" t="s">
        <v>253</v>
      </c>
      <c r="H321" s="147"/>
      <c r="I321" s="147"/>
      <c r="J321" s="148"/>
      <c r="K321" s="135" t="s">
        <v>95</v>
      </c>
      <c r="L321" s="159"/>
      <c r="M321" s="148"/>
      <c r="N321" s="148"/>
      <c r="O321" s="148"/>
      <c r="P321" s="148"/>
      <c r="Q321" s="134" t="str">
        <f t="shared" si="5"/>
        <v>P</v>
      </c>
      <c r="R321" s="148"/>
      <c r="S321" s="84"/>
      <c r="T321" s="148"/>
      <c r="U321" s="148"/>
      <c r="V321" s="148"/>
      <c r="W321" s="148"/>
      <c r="X321" s="148"/>
    </row>
    <row r="322" spans="1:24" ht="25.5">
      <c r="A322" s="146"/>
      <c r="B322" s="131">
        <f>IF(AND(G322:G322="",G322=""),"",ROW()-19-COUNTBLANK($G$19:G322))</f>
        <v>287</v>
      </c>
      <c r="C322" s="225"/>
      <c r="D322" s="225"/>
      <c r="E322" s="84" t="s">
        <v>254</v>
      </c>
      <c r="F322" s="70" t="s">
        <v>146</v>
      </c>
      <c r="G322" s="153" t="s">
        <v>255</v>
      </c>
      <c r="H322" s="147"/>
      <c r="I322" s="147"/>
      <c r="J322" s="148"/>
      <c r="K322" s="135" t="s">
        <v>95</v>
      </c>
      <c r="L322" s="159"/>
      <c r="M322" s="148"/>
      <c r="N322" s="148"/>
      <c r="O322" s="148"/>
      <c r="P322" s="148"/>
      <c r="Q322" s="134" t="str">
        <f t="shared" si="5"/>
        <v>P</v>
      </c>
      <c r="R322" s="148"/>
      <c r="S322" s="84"/>
      <c r="T322" s="148"/>
      <c r="U322" s="148"/>
      <c r="V322" s="148"/>
      <c r="W322" s="148"/>
      <c r="X322" s="148"/>
    </row>
    <row r="323" spans="1:24" ht="25.5">
      <c r="A323" s="146"/>
      <c r="B323" s="131">
        <f>IF(AND(G323:G323="",G323=""),"",ROW()-19-COUNTBLANK($G$19:G323))</f>
        <v>288</v>
      </c>
      <c r="C323" s="225"/>
      <c r="D323" s="225"/>
      <c r="E323" s="84" t="s">
        <v>256</v>
      </c>
      <c r="F323" s="70" t="s">
        <v>146</v>
      </c>
      <c r="G323" s="153" t="s">
        <v>257</v>
      </c>
      <c r="H323" s="147"/>
      <c r="I323" s="147"/>
      <c r="J323" s="148"/>
      <c r="K323" s="135" t="s">
        <v>95</v>
      </c>
      <c r="L323" s="159"/>
      <c r="M323" s="148"/>
      <c r="N323" s="148"/>
      <c r="O323" s="148"/>
      <c r="P323" s="148"/>
      <c r="Q323" s="134" t="str">
        <f t="shared" si="5"/>
        <v>P</v>
      </c>
      <c r="R323" s="148"/>
      <c r="S323" s="84"/>
      <c r="T323" s="148"/>
      <c r="U323" s="148"/>
      <c r="V323" s="148"/>
      <c r="W323" s="148"/>
      <c r="X323" s="148"/>
    </row>
    <row r="324" spans="1:24" ht="76.5">
      <c r="A324" s="146"/>
      <c r="B324" s="131">
        <f>IF(AND(G324:G324="",G324=""),"",ROW()-19-COUNTBLANK($G$19:G324))</f>
        <v>289</v>
      </c>
      <c r="C324" s="225"/>
      <c r="D324" s="225"/>
      <c r="E324" s="84" t="s">
        <v>258</v>
      </c>
      <c r="F324" s="70" t="s">
        <v>146</v>
      </c>
      <c r="G324" s="153" t="s">
        <v>259</v>
      </c>
      <c r="H324" s="147"/>
      <c r="I324" s="147"/>
      <c r="J324" s="148"/>
      <c r="K324" s="135" t="s">
        <v>95</v>
      </c>
      <c r="L324" s="159"/>
      <c r="M324" s="148"/>
      <c r="N324" s="148"/>
      <c r="O324" s="148"/>
      <c r="P324" s="148"/>
      <c r="Q324" s="134" t="str">
        <f t="shared" si="5"/>
        <v>P</v>
      </c>
      <c r="R324" s="148"/>
      <c r="S324" s="84"/>
      <c r="T324" s="148"/>
      <c r="U324" s="148"/>
      <c r="V324" s="148"/>
      <c r="W324" s="148"/>
      <c r="X324" s="148"/>
    </row>
    <row r="325" spans="1:24" ht="38.25">
      <c r="A325" s="146"/>
      <c r="B325" s="131">
        <f>IF(AND(G325:G325="",G325=""),"",ROW()-19-COUNTBLANK($G$19:G325))</f>
        <v>290</v>
      </c>
      <c r="C325" s="225"/>
      <c r="D325" s="225"/>
      <c r="E325" s="84" t="s">
        <v>260</v>
      </c>
      <c r="F325" s="70" t="s">
        <v>146</v>
      </c>
      <c r="G325" s="153" t="s">
        <v>261</v>
      </c>
      <c r="H325" s="147"/>
      <c r="I325" s="147"/>
      <c r="J325" s="148"/>
      <c r="K325" s="135" t="s">
        <v>95</v>
      </c>
      <c r="L325" s="148"/>
      <c r="M325" s="148"/>
      <c r="N325" s="148"/>
      <c r="O325" s="148"/>
      <c r="P325" s="148"/>
      <c r="Q325" s="134" t="str">
        <f t="shared" si="5"/>
        <v>P</v>
      </c>
      <c r="R325" s="148"/>
      <c r="S325" s="84"/>
      <c r="T325" s="148"/>
      <c r="U325" s="148"/>
      <c r="V325" s="148"/>
      <c r="W325" s="148"/>
      <c r="X325" s="148"/>
    </row>
    <row r="326" spans="1:24" ht="25.5">
      <c r="A326" s="146"/>
      <c r="B326" s="131">
        <f>IF(AND(G326:G326="",G326=""),"",ROW()-19-COUNTBLANK($G$19:G326))</f>
        <v>291</v>
      </c>
      <c r="C326" s="226"/>
      <c r="D326" s="226"/>
      <c r="E326" s="84" t="s">
        <v>262</v>
      </c>
      <c r="F326" s="70" t="s">
        <v>146</v>
      </c>
      <c r="G326" s="153" t="s">
        <v>263</v>
      </c>
      <c r="H326" s="147"/>
      <c r="I326" s="147"/>
      <c r="J326" s="148"/>
      <c r="K326" s="135" t="s">
        <v>95</v>
      </c>
      <c r="L326" s="148"/>
      <c r="M326" s="148"/>
      <c r="N326" s="148"/>
      <c r="O326" s="148"/>
      <c r="P326" s="148"/>
      <c r="Q326" s="134" t="str">
        <f t="shared" si="5"/>
        <v>P</v>
      </c>
      <c r="R326" s="148"/>
      <c r="S326" s="84"/>
      <c r="T326" s="148"/>
      <c r="U326" s="148"/>
      <c r="V326" s="148"/>
      <c r="W326" s="148"/>
      <c r="X326" s="148"/>
    </row>
    <row r="327" spans="1:24" s="193" customFormat="1" ht="15.75">
      <c r="A327" s="91"/>
      <c r="B327" s="190" t="str">
        <f>IF(AND(G327:G327="",G327=""),"",ROW()-19-COUNTBLANK($G$19:G327))</f>
        <v/>
      </c>
      <c r="C327" s="191" t="s">
        <v>200</v>
      </c>
      <c r="D327" s="192"/>
      <c r="E327" s="192"/>
      <c r="F327" s="192"/>
      <c r="G327" s="192"/>
      <c r="H327" s="192"/>
      <c r="I327" s="192"/>
      <c r="J327" s="192"/>
      <c r="K327" s="192"/>
      <c r="L327" s="189"/>
      <c r="M327" s="189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95"/>
    </row>
    <row r="328" spans="1:24" ht="25.5">
      <c r="A328" s="146"/>
      <c r="B328" s="131">
        <f>IF(AND(G328:G328="",G328=""),"",ROW()-19-COUNTBLANK($G$19:G328))</f>
        <v>292</v>
      </c>
      <c r="C328" s="224" t="s">
        <v>247</v>
      </c>
      <c r="D328" s="84"/>
      <c r="E328" s="84"/>
      <c r="F328" s="70" t="s">
        <v>146</v>
      </c>
      <c r="G328" s="153" t="s">
        <v>248</v>
      </c>
      <c r="H328" s="147"/>
      <c r="I328" s="147"/>
      <c r="J328" s="148"/>
      <c r="K328" s="135" t="s">
        <v>95</v>
      </c>
      <c r="L328" s="159"/>
      <c r="M328" s="148"/>
      <c r="N328" s="148"/>
      <c r="O328" s="148"/>
      <c r="P328" s="148"/>
      <c r="Q328" s="134" t="str">
        <f t="shared" si="5"/>
        <v>P</v>
      </c>
      <c r="R328" s="148"/>
      <c r="S328" s="84"/>
      <c r="T328" s="148"/>
      <c r="U328" s="148"/>
      <c r="V328" s="148"/>
      <c r="W328" s="148"/>
      <c r="X328" s="148"/>
    </row>
    <row r="329" spans="1:24" ht="139.5">
      <c r="A329" s="146"/>
      <c r="B329" s="131">
        <f>IF(AND(G329:G329="",G329=""),"",ROW()-19-COUNTBLANK($G$19:G329))</f>
        <v>293</v>
      </c>
      <c r="C329" s="225"/>
      <c r="D329" s="84" t="s">
        <v>249</v>
      </c>
      <c r="E329" s="84"/>
      <c r="F329" s="70" t="s">
        <v>146</v>
      </c>
      <c r="G329" s="153" t="s">
        <v>250</v>
      </c>
      <c r="H329" s="147"/>
      <c r="I329" s="147"/>
      <c r="J329" s="148"/>
      <c r="K329" s="135" t="s">
        <v>95</v>
      </c>
      <c r="L329" s="159"/>
      <c r="M329" s="148"/>
      <c r="N329" s="148"/>
      <c r="O329" s="148"/>
      <c r="P329" s="148"/>
      <c r="Q329" s="134" t="str">
        <f t="shared" si="5"/>
        <v>P</v>
      </c>
      <c r="R329" s="148"/>
      <c r="S329" s="84"/>
      <c r="T329" s="148"/>
      <c r="U329" s="148"/>
      <c r="V329" s="148"/>
      <c r="W329" s="148"/>
      <c r="X329" s="148"/>
    </row>
    <row r="330" spans="1:24" ht="25.5">
      <c r="A330" s="146"/>
      <c r="B330" s="131">
        <f>IF(AND(G330:G330="",G330=""),"",ROW()-19-COUNTBLANK($G$19:G330))</f>
        <v>294</v>
      </c>
      <c r="C330" s="225"/>
      <c r="D330" s="224" t="s">
        <v>251</v>
      </c>
      <c r="E330" s="84" t="s">
        <v>252</v>
      </c>
      <c r="F330" s="70" t="s">
        <v>146</v>
      </c>
      <c r="G330" s="153" t="s">
        <v>253</v>
      </c>
      <c r="H330" s="147"/>
      <c r="I330" s="147"/>
      <c r="J330" s="148"/>
      <c r="K330" s="135" t="s">
        <v>95</v>
      </c>
      <c r="L330" s="159"/>
      <c r="M330" s="148"/>
      <c r="N330" s="148"/>
      <c r="O330" s="148"/>
      <c r="P330" s="148"/>
      <c r="Q330" s="134" t="str">
        <f t="shared" si="5"/>
        <v>P</v>
      </c>
      <c r="R330" s="148"/>
      <c r="S330" s="84"/>
      <c r="T330" s="148"/>
      <c r="U330" s="148"/>
      <c r="V330" s="148"/>
      <c r="W330" s="148"/>
      <c r="X330" s="148"/>
    </row>
    <row r="331" spans="1:24" ht="25.5">
      <c r="A331" s="146"/>
      <c r="B331" s="131">
        <f>IF(AND(G331:G331="",G331=""),"",ROW()-19-COUNTBLANK($G$19:G331))</f>
        <v>295</v>
      </c>
      <c r="C331" s="225"/>
      <c r="D331" s="225"/>
      <c r="E331" s="84" t="s">
        <v>254</v>
      </c>
      <c r="F331" s="70" t="s">
        <v>146</v>
      </c>
      <c r="G331" s="153" t="s">
        <v>255</v>
      </c>
      <c r="H331" s="147"/>
      <c r="I331" s="147"/>
      <c r="J331" s="148"/>
      <c r="K331" s="135" t="s">
        <v>95</v>
      </c>
      <c r="L331" s="159"/>
      <c r="M331" s="148"/>
      <c r="N331" s="148"/>
      <c r="O331" s="148"/>
      <c r="P331" s="148"/>
      <c r="Q331" s="134" t="str">
        <f t="shared" si="5"/>
        <v>P</v>
      </c>
      <c r="R331" s="148"/>
      <c r="S331" s="84"/>
      <c r="T331" s="148"/>
      <c r="U331" s="148"/>
      <c r="V331" s="148"/>
      <c r="W331" s="148"/>
      <c r="X331" s="148"/>
    </row>
    <row r="332" spans="1:24" ht="25.5">
      <c r="A332" s="146"/>
      <c r="B332" s="131">
        <f>IF(AND(G332:G332="",G332=""),"",ROW()-19-COUNTBLANK($G$19:G332))</f>
        <v>296</v>
      </c>
      <c r="C332" s="225"/>
      <c r="D332" s="225"/>
      <c r="E332" s="84" t="s">
        <v>256</v>
      </c>
      <c r="F332" s="70" t="s">
        <v>146</v>
      </c>
      <c r="G332" s="153" t="s">
        <v>257</v>
      </c>
      <c r="H332" s="147"/>
      <c r="I332" s="147"/>
      <c r="J332" s="148"/>
      <c r="K332" s="135" t="s">
        <v>95</v>
      </c>
      <c r="L332" s="159"/>
      <c r="M332" s="148"/>
      <c r="N332" s="148"/>
      <c r="O332" s="148"/>
      <c r="P332" s="148"/>
      <c r="Q332" s="134" t="str">
        <f t="shared" si="5"/>
        <v>P</v>
      </c>
      <c r="R332" s="148"/>
      <c r="S332" s="84"/>
      <c r="T332" s="148"/>
      <c r="U332" s="148"/>
      <c r="V332" s="148"/>
      <c r="W332" s="148"/>
      <c r="X332" s="148"/>
    </row>
    <row r="333" spans="1:24" ht="76.5">
      <c r="A333" s="146"/>
      <c r="B333" s="131">
        <f>IF(AND(G333:G333="",G333=""),"",ROW()-19-COUNTBLANK($G$19:G333))</f>
        <v>297</v>
      </c>
      <c r="C333" s="225"/>
      <c r="D333" s="225"/>
      <c r="E333" s="84" t="s">
        <v>258</v>
      </c>
      <c r="F333" s="70" t="s">
        <v>146</v>
      </c>
      <c r="G333" s="153" t="s">
        <v>259</v>
      </c>
      <c r="H333" s="147"/>
      <c r="I333" s="147"/>
      <c r="J333" s="148"/>
      <c r="K333" s="135" t="s">
        <v>95</v>
      </c>
      <c r="L333" s="159"/>
      <c r="M333" s="148"/>
      <c r="N333" s="148"/>
      <c r="O333" s="148"/>
      <c r="P333" s="148"/>
      <c r="Q333" s="134" t="str">
        <f t="shared" si="5"/>
        <v>P</v>
      </c>
      <c r="R333" s="148"/>
      <c r="S333" s="84"/>
      <c r="T333" s="148"/>
      <c r="U333" s="148"/>
      <c r="V333" s="148"/>
      <c r="W333" s="148"/>
      <c r="X333" s="148"/>
    </row>
    <row r="334" spans="1:24" ht="38.25">
      <c r="A334" s="146"/>
      <c r="B334" s="131">
        <f>IF(AND(G334:G334="",G334=""),"",ROW()-19-COUNTBLANK($G$19:G334))</f>
        <v>298</v>
      </c>
      <c r="C334" s="225"/>
      <c r="D334" s="225"/>
      <c r="E334" s="84" t="s">
        <v>260</v>
      </c>
      <c r="F334" s="70" t="s">
        <v>146</v>
      </c>
      <c r="G334" s="153" t="s">
        <v>261</v>
      </c>
      <c r="H334" s="147"/>
      <c r="I334" s="147"/>
      <c r="J334" s="148"/>
      <c r="K334" s="135" t="s">
        <v>95</v>
      </c>
      <c r="L334" s="148"/>
      <c r="M334" s="148"/>
      <c r="N334" s="148"/>
      <c r="O334" s="148"/>
      <c r="P334" s="148"/>
      <c r="Q334" s="134" t="str">
        <f t="shared" si="5"/>
        <v>P</v>
      </c>
      <c r="R334" s="148"/>
      <c r="S334" s="84"/>
      <c r="T334" s="148"/>
      <c r="U334" s="148"/>
      <c r="V334" s="148"/>
      <c r="W334" s="148"/>
      <c r="X334" s="148"/>
    </row>
    <row r="335" spans="1:24" ht="25.5">
      <c r="A335" s="146"/>
      <c r="B335" s="131">
        <f>IF(AND(G335:G335="",G335=""),"",ROW()-19-COUNTBLANK($G$19:G335))</f>
        <v>299</v>
      </c>
      <c r="C335" s="226"/>
      <c r="D335" s="226"/>
      <c r="E335" s="84" t="s">
        <v>262</v>
      </c>
      <c r="F335" s="70" t="s">
        <v>146</v>
      </c>
      <c r="G335" s="153" t="s">
        <v>263</v>
      </c>
      <c r="H335" s="147"/>
      <c r="I335" s="147"/>
      <c r="J335" s="148"/>
      <c r="K335" s="135" t="s">
        <v>95</v>
      </c>
      <c r="L335" s="148"/>
      <c r="M335" s="148"/>
      <c r="N335" s="148"/>
      <c r="O335" s="148"/>
      <c r="P335" s="148"/>
      <c r="Q335" s="134" t="str">
        <f t="shared" si="5"/>
        <v>P</v>
      </c>
      <c r="R335" s="148"/>
      <c r="S335" s="84"/>
      <c r="T335" s="148"/>
      <c r="U335" s="148"/>
      <c r="V335" s="148"/>
      <c r="W335" s="148"/>
      <c r="X335" s="148"/>
    </row>
    <row r="336" spans="1:24" s="193" customFormat="1" ht="15.75">
      <c r="A336" s="91"/>
      <c r="B336" s="190" t="str">
        <f>IF(AND(G336:G336="",G336=""),"",ROW()-19-COUNTBLANK($G$19:G336))</f>
        <v/>
      </c>
      <c r="C336" s="191" t="s">
        <v>201</v>
      </c>
      <c r="D336" s="192"/>
      <c r="E336" s="192"/>
      <c r="F336" s="192"/>
      <c r="G336" s="192"/>
      <c r="H336" s="192"/>
      <c r="I336" s="192"/>
      <c r="J336" s="192"/>
      <c r="K336" s="192"/>
      <c r="L336" s="189"/>
      <c r="M336" s="189"/>
      <c r="N336" s="189"/>
      <c r="O336" s="189"/>
      <c r="P336" s="189"/>
      <c r="Q336" s="189"/>
      <c r="R336" s="189"/>
      <c r="S336" s="189"/>
      <c r="U336" s="194"/>
      <c r="V336" s="194"/>
      <c r="W336" s="194"/>
      <c r="X336" s="195"/>
    </row>
    <row r="337" spans="1:24" ht="25.5">
      <c r="A337" s="146"/>
      <c r="B337" s="131">
        <f>IF(AND(G337:G337="",G337=""),"",ROW()-19-COUNTBLANK($G$19:G337))</f>
        <v>300</v>
      </c>
      <c r="C337" s="224" t="s">
        <v>247</v>
      </c>
      <c r="D337" s="84"/>
      <c r="E337" s="84"/>
      <c r="F337" s="70" t="s">
        <v>146</v>
      </c>
      <c r="G337" s="153" t="s">
        <v>248</v>
      </c>
      <c r="H337" s="147"/>
      <c r="I337" s="147"/>
      <c r="J337" s="148"/>
      <c r="K337" s="135" t="s">
        <v>95</v>
      </c>
      <c r="L337" s="159"/>
      <c r="M337" s="148"/>
      <c r="N337" s="148"/>
      <c r="O337" s="148"/>
      <c r="P337" s="148"/>
      <c r="Q337" s="134" t="str">
        <f t="shared" si="5"/>
        <v>P</v>
      </c>
      <c r="R337" s="148"/>
      <c r="S337" s="84"/>
      <c r="T337" s="148"/>
      <c r="U337" s="148"/>
      <c r="V337" s="148"/>
      <c r="W337" s="148"/>
      <c r="X337" s="148"/>
    </row>
    <row r="338" spans="1:24" ht="139.5">
      <c r="A338" s="146"/>
      <c r="B338" s="131">
        <f>IF(AND(G338:G338="",G338=""),"",ROW()-19-COUNTBLANK($G$19:G338))</f>
        <v>301</v>
      </c>
      <c r="C338" s="225"/>
      <c r="D338" s="84" t="s">
        <v>249</v>
      </c>
      <c r="E338" s="84"/>
      <c r="F338" s="70" t="s">
        <v>146</v>
      </c>
      <c r="G338" s="153" t="s">
        <v>250</v>
      </c>
      <c r="H338" s="147"/>
      <c r="I338" s="147"/>
      <c r="J338" s="148"/>
      <c r="K338" s="135" t="s">
        <v>95</v>
      </c>
      <c r="L338" s="159"/>
      <c r="M338" s="148"/>
      <c r="N338" s="148"/>
      <c r="O338" s="148"/>
      <c r="P338" s="148"/>
      <c r="Q338" s="134" t="str">
        <f t="shared" si="5"/>
        <v>P</v>
      </c>
      <c r="R338" s="148"/>
      <c r="S338" s="84"/>
      <c r="T338" s="148"/>
      <c r="U338" s="148"/>
      <c r="V338" s="148"/>
      <c r="W338" s="148"/>
      <c r="X338" s="148"/>
    </row>
    <row r="339" spans="1:24" ht="25.5">
      <c r="A339" s="146"/>
      <c r="B339" s="131">
        <f>IF(AND(G339:G339="",G339=""),"",ROW()-19-COUNTBLANK($G$19:G339))</f>
        <v>302</v>
      </c>
      <c r="C339" s="225"/>
      <c r="D339" s="224" t="s">
        <v>251</v>
      </c>
      <c r="E339" s="84" t="s">
        <v>252</v>
      </c>
      <c r="F339" s="70" t="s">
        <v>146</v>
      </c>
      <c r="G339" s="153" t="s">
        <v>253</v>
      </c>
      <c r="H339" s="147"/>
      <c r="I339" s="147"/>
      <c r="J339" s="148"/>
      <c r="K339" s="135" t="s">
        <v>95</v>
      </c>
      <c r="L339" s="159"/>
      <c r="M339" s="148"/>
      <c r="N339" s="148"/>
      <c r="O339" s="148"/>
      <c r="P339" s="148"/>
      <c r="Q339" s="134" t="str">
        <f t="shared" si="5"/>
        <v>P</v>
      </c>
      <c r="R339" s="148"/>
      <c r="S339" s="84"/>
      <c r="T339" s="148"/>
      <c r="U339" s="148"/>
      <c r="V339" s="148"/>
      <c r="W339" s="148"/>
      <c r="X339" s="148"/>
    </row>
    <row r="340" spans="1:24" ht="25.5">
      <c r="A340" s="146"/>
      <c r="B340" s="131">
        <f>IF(AND(G340:G340="",G340=""),"",ROW()-19-COUNTBLANK($G$19:G340))</f>
        <v>303</v>
      </c>
      <c r="C340" s="225"/>
      <c r="D340" s="225"/>
      <c r="E340" s="84" t="s">
        <v>254</v>
      </c>
      <c r="F340" s="70" t="s">
        <v>146</v>
      </c>
      <c r="G340" s="153" t="s">
        <v>255</v>
      </c>
      <c r="H340" s="147"/>
      <c r="I340" s="147"/>
      <c r="J340" s="148"/>
      <c r="K340" s="135" t="s">
        <v>95</v>
      </c>
      <c r="L340" s="159"/>
      <c r="M340" s="148"/>
      <c r="N340" s="148"/>
      <c r="O340" s="148"/>
      <c r="P340" s="148"/>
      <c r="Q340" s="134" t="str">
        <f t="shared" si="5"/>
        <v>P</v>
      </c>
      <c r="R340" s="148"/>
      <c r="S340" s="84"/>
      <c r="T340" s="148"/>
      <c r="U340" s="148"/>
      <c r="V340" s="148"/>
      <c r="W340" s="148"/>
      <c r="X340" s="148"/>
    </row>
    <row r="341" spans="1:24" ht="25.5">
      <c r="A341" s="146"/>
      <c r="B341" s="131">
        <f>IF(AND(G341:G341="",G341=""),"",ROW()-19-COUNTBLANK($G$19:G341))</f>
        <v>304</v>
      </c>
      <c r="C341" s="225"/>
      <c r="D341" s="225"/>
      <c r="E341" s="84" t="s">
        <v>256</v>
      </c>
      <c r="F341" s="70" t="s">
        <v>146</v>
      </c>
      <c r="G341" s="153" t="s">
        <v>257</v>
      </c>
      <c r="H341" s="147"/>
      <c r="I341" s="147"/>
      <c r="J341" s="148"/>
      <c r="K341" s="135" t="s">
        <v>95</v>
      </c>
      <c r="L341" s="159"/>
      <c r="M341" s="148"/>
      <c r="N341" s="148"/>
      <c r="O341" s="148"/>
      <c r="P341" s="148"/>
      <c r="Q341" s="134" t="str">
        <f t="shared" ref="Q341:Q404" si="6">IF(OR(IF(M341="",IF(L341="",IF(K341="","",K341),L341),M341)="F", IF(P341="",IF(O341="",IF(N341="","",N341), O341),P341)="F")=TRUE,"F",
IF(OR(IF(M341="",IF(L341="",IF(K341="","",K341),L341),M341)="PE", IF(P341="",IF(O341="",IF(N341="","",N341), O341),P341)="PE")=TRUE,"PE",
IF(AND(IF(M341="",IF(L341="",IF(K341="","",K341),L341),M341)="", IF(P341="",IF(O341="",IF(N341="","",N341), O341),P341)="")=TRUE,"","P")))</f>
        <v>P</v>
      </c>
      <c r="R341" s="148"/>
      <c r="S341" s="84"/>
      <c r="T341" s="148"/>
      <c r="U341" s="148"/>
      <c r="V341" s="148"/>
      <c r="W341" s="148"/>
      <c r="X341" s="148"/>
    </row>
    <row r="342" spans="1:24" ht="76.5">
      <c r="A342" s="146"/>
      <c r="B342" s="131">
        <f>IF(AND(G342:G342="",G342=""),"",ROW()-19-COUNTBLANK($G$19:G342))</f>
        <v>305</v>
      </c>
      <c r="C342" s="225"/>
      <c r="D342" s="225"/>
      <c r="E342" s="84" t="s">
        <v>258</v>
      </c>
      <c r="F342" s="70" t="s">
        <v>146</v>
      </c>
      <c r="G342" s="153" t="s">
        <v>259</v>
      </c>
      <c r="H342" s="147"/>
      <c r="I342" s="147"/>
      <c r="J342" s="148"/>
      <c r="K342" s="135" t="s">
        <v>95</v>
      </c>
      <c r="L342" s="159"/>
      <c r="M342" s="148"/>
      <c r="N342" s="148"/>
      <c r="O342" s="148"/>
      <c r="P342" s="148"/>
      <c r="Q342" s="134" t="str">
        <f t="shared" si="6"/>
        <v>P</v>
      </c>
      <c r="R342" s="148"/>
      <c r="S342" s="84"/>
      <c r="T342" s="148"/>
      <c r="U342" s="148"/>
      <c r="V342" s="148"/>
      <c r="W342" s="148"/>
      <c r="X342" s="148"/>
    </row>
    <row r="343" spans="1:24" ht="38.25">
      <c r="A343" s="146"/>
      <c r="B343" s="131">
        <f>IF(AND(G343:G343="",G343=""),"",ROW()-19-COUNTBLANK($G$19:G343))</f>
        <v>306</v>
      </c>
      <c r="C343" s="225"/>
      <c r="D343" s="225"/>
      <c r="E343" s="84" t="s">
        <v>260</v>
      </c>
      <c r="F343" s="70" t="s">
        <v>146</v>
      </c>
      <c r="G343" s="153" t="s">
        <v>261</v>
      </c>
      <c r="H343" s="147"/>
      <c r="I343" s="147"/>
      <c r="J343" s="148"/>
      <c r="K343" s="135" t="s">
        <v>95</v>
      </c>
      <c r="L343" s="148"/>
      <c r="M343" s="148"/>
      <c r="N343" s="148"/>
      <c r="O343" s="148"/>
      <c r="P343" s="148"/>
      <c r="Q343" s="134" t="str">
        <f t="shared" si="6"/>
        <v>P</v>
      </c>
      <c r="R343" s="148"/>
      <c r="S343" s="84"/>
      <c r="T343" s="148"/>
      <c r="U343" s="148"/>
      <c r="V343" s="148"/>
      <c r="W343" s="148"/>
      <c r="X343" s="148"/>
    </row>
    <row r="344" spans="1:24" ht="25.5">
      <c r="A344" s="146"/>
      <c r="B344" s="131">
        <f>IF(AND(G344:G344="",G344=""),"",ROW()-19-COUNTBLANK($G$19:G344))</f>
        <v>307</v>
      </c>
      <c r="C344" s="226"/>
      <c r="D344" s="226"/>
      <c r="E344" s="84" t="s">
        <v>262</v>
      </c>
      <c r="F344" s="70" t="s">
        <v>146</v>
      </c>
      <c r="G344" s="153" t="s">
        <v>263</v>
      </c>
      <c r="H344" s="147"/>
      <c r="I344" s="147"/>
      <c r="J344" s="148"/>
      <c r="K344" s="135" t="s">
        <v>95</v>
      </c>
      <c r="L344" s="148"/>
      <c r="M344" s="148"/>
      <c r="N344" s="148"/>
      <c r="O344" s="148"/>
      <c r="P344" s="148"/>
      <c r="Q344" s="134" t="str">
        <f t="shared" si="6"/>
        <v>P</v>
      </c>
      <c r="R344" s="148"/>
      <c r="S344" s="84"/>
      <c r="T344" s="148"/>
      <c r="U344" s="148"/>
      <c r="V344" s="148"/>
      <c r="W344" s="148"/>
      <c r="X344" s="148"/>
    </row>
    <row r="345" spans="1:24" ht="15.75">
      <c r="A345" s="130"/>
      <c r="B345" s="131" t="str">
        <f>IF(AND(G345:G345="",G345=""),"",ROW()-19-COUNTBLANK($G$19:G345))</f>
        <v/>
      </c>
      <c r="C345" s="142" t="s">
        <v>264</v>
      </c>
      <c r="D345" s="143"/>
      <c r="E345" s="143"/>
      <c r="F345" s="143"/>
      <c r="G345" s="143"/>
      <c r="H345" s="143"/>
      <c r="I345" s="143"/>
      <c r="J345" s="143"/>
      <c r="K345" s="143"/>
      <c r="L345" s="144"/>
      <c r="M345" s="144"/>
      <c r="N345" s="144"/>
      <c r="O345" s="144"/>
      <c r="P345" s="144"/>
      <c r="Q345" s="134" t="str">
        <f t="shared" si="6"/>
        <v/>
      </c>
      <c r="R345" s="145"/>
      <c r="S345" s="145"/>
      <c r="T345" s="145"/>
      <c r="U345" s="145"/>
      <c r="V345" s="145"/>
      <c r="W345" s="148"/>
      <c r="X345" s="148"/>
    </row>
    <row r="346" spans="1:24" ht="25.5">
      <c r="A346" s="154"/>
      <c r="B346" s="131">
        <f>IF(AND(G346:G346="",G346=""),"",ROW()-19-COUNTBLANK($G$19:G346))</f>
        <v>308</v>
      </c>
      <c r="C346" s="250" t="s">
        <v>265</v>
      </c>
      <c r="D346" s="161" t="s">
        <v>204</v>
      </c>
      <c r="E346" s="155"/>
      <c r="F346" s="70" t="s">
        <v>146</v>
      </c>
      <c r="G346" s="70" t="s">
        <v>266</v>
      </c>
      <c r="H346" s="157" t="s">
        <v>95</v>
      </c>
      <c r="I346" s="158"/>
      <c r="J346" s="158"/>
      <c r="K346" s="135" t="s">
        <v>95</v>
      </c>
      <c r="L346" s="159"/>
      <c r="M346" s="159"/>
      <c r="N346" s="70"/>
      <c r="O346" s="159"/>
      <c r="P346" s="159"/>
      <c r="Q346" s="134" t="str">
        <f t="shared" si="6"/>
        <v>P</v>
      </c>
      <c r="R346" s="157"/>
      <c r="S346" s="157"/>
      <c r="W346" s="148"/>
      <c r="X346" s="148"/>
    </row>
    <row r="347" spans="1:24" ht="25.5">
      <c r="A347" s="154"/>
      <c r="B347" s="131">
        <f>IF(AND(G347:G347="",G347=""),"",ROW()-19-COUNTBLANK($G$19:G347))</f>
        <v>309</v>
      </c>
      <c r="C347" s="250"/>
      <c r="D347" s="161" t="s">
        <v>206</v>
      </c>
      <c r="E347" s="155"/>
      <c r="F347" s="70" t="s">
        <v>146</v>
      </c>
      <c r="G347" s="70" t="s">
        <v>267</v>
      </c>
      <c r="H347" s="157" t="s">
        <v>95</v>
      </c>
      <c r="I347" s="158"/>
      <c r="J347" s="158"/>
      <c r="K347" s="135" t="s">
        <v>95</v>
      </c>
      <c r="L347" s="159"/>
      <c r="M347" s="159"/>
      <c r="N347" s="70"/>
      <c r="O347" s="159"/>
      <c r="P347" s="159"/>
      <c r="Q347" s="134" t="str">
        <f t="shared" si="6"/>
        <v>P</v>
      </c>
      <c r="R347" s="157"/>
      <c r="S347" s="157"/>
      <c r="W347" s="148"/>
      <c r="X347" s="148"/>
    </row>
    <row r="348" spans="1:24" ht="51">
      <c r="A348" s="154"/>
      <c r="B348" s="131">
        <f>IF(AND(G348:G348="",G348=""),"",ROW()-19-COUNTBLANK($G$19:G348))</f>
        <v>310</v>
      </c>
      <c r="C348" s="70" t="s">
        <v>268</v>
      </c>
      <c r="D348" s="70"/>
      <c r="E348" s="70"/>
      <c r="F348" s="70" t="s">
        <v>146</v>
      </c>
      <c r="G348" s="156" t="s">
        <v>269</v>
      </c>
      <c r="H348" s="157" t="s">
        <v>95</v>
      </c>
      <c r="I348" s="158"/>
      <c r="J348" s="158"/>
      <c r="K348" s="135" t="s">
        <v>95</v>
      </c>
      <c r="L348" s="159"/>
      <c r="M348" s="159"/>
      <c r="N348" s="70"/>
      <c r="O348" s="159"/>
      <c r="P348" s="159"/>
      <c r="Q348" s="134" t="str">
        <f t="shared" si="6"/>
        <v>P</v>
      </c>
      <c r="R348" s="157"/>
      <c r="S348" s="157"/>
      <c r="W348" s="148"/>
      <c r="X348" s="148"/>
    </row>
    <row r="349" spans="1:24" ht="51">
      <c r="A349" s="154"/>
      <c r="B349" s="131">
        <f>IF(AND(G349:G349="",G349=""),"",ROW()-19-COUNTBLANK($G$19:G349))</f>
        <v>311</v>
      </c>
      <c r="C349" s="121" t="s">
        <v>270</v>
      </c>
      <c r="D349" s="70"/>
      <c r="E349" s="155"/>
      <c r="F349" s="70" t="s">
        <v>146</v>
      </c>
      <c r="G349" s="156" t="s">
        <v>271</v>
      </c>
      <c r="H349" s="157" t="s">
        <v>95</v>
      </c>
      <c r="I349" s="158"/>
      <c r="J349" s="158"/>
      <c r="K349" s="135" t="s">
        <v>95</v>
      </c>
      <c r="L349" s="159"/>
      <c r="M349" s="159"/>
      <c r="N349" s="70"/>
      <c r="O349" s="159"/>
      <c r="P349" s="159"/>
      <c r="Q349" s="134" t="str">
        <f t="shared" si="6"/>
        <v>P</v>
      </c>
      <c r="R349" s="157"/>
      <c r="S349" s="157"/>
      <c r="W349" s="148"/>
      <c r="X349" s="148"/>
    </row>
    <row r="350" spans="1:24" ht="102">
      <c r="A350" s="154"/>
      <c r="B350" s="131">
        <f>IF(AND(G350:G350="",G350=""),"",ROW()-19-COUNTBLANK($G$19:G350))</f>
        <v>312</v>
      </c>
      <c r="C350" s="70" t="s">
        <v>272</v>
      </c>
      <c r="D350" s="70"/>
      <c r="E350" s="155"/>
      <c r="F350" s="70" t="s">
        <v>146</v>
      </c>
      <c r="G350" s="156" t="s">
        <v>273</v>
      </c>
      <c r="H350" s="157" t="s">
        <v>95</v>
      </c>
      <c r="I350" s="158"/>
      <c r="J350" s="158"/>
      <c r="K350" s="135" t="s">
        <v>95</v>
      </c>
      <c r="L350" s="159"/>
      <c r="M350" s="159"/>
      <c r="N350" s="70"/>
      <c r="O350" s="159"/>
      <c r="P350" s="159"/>
      <c r="Q350" s="134" t="str">
        <f t="shared" si="6"/>
        <v>P</v>
      </c>
      <c r="R350" s="160"/>
      <c r="S350" s="160"/>
      <c r="W350" s="148"/>
      <c r="X350" s="148"/>
    </row>
    <row r="351" spans="1:24" s="193" customFormat="1" ht="15.75">
      <c r="A351" s="91"/>
      <c r="B351" s="190" t="str">
        <f>IF(AND(G351:G351="",G351=""),"",ROW()-19-COUNTBLANK($G$19:G351))</f>
        <v/>
      </c>
      <c r="C351" s="191" t="s">
        <v>246</v>
      </c>
      <c r="D351" s="192"/>
      <c r="E351" s="192"/>
      <c r="F351" s="192"/>
      <c r="G351" s="192"/>
      <c r="H351" s="192"/>
      <c r="I351" s="192"/>
      <c r="J351" s="192"/>
      <c r="K351" s="192"/>
      <c r="L351" s="189"/>
      <c r="M351" s="189"/>
      <c r="N351" s="189"/>
      <c r="O351" s="189"/>
      <c r="P351" s="189"/>
      <c r="Q351" s="189"/>
      <c r="R351" s="189"/>
      <c r="S351" s="189"/>
      <c r="U351" s="194"/>
      <c r="V351" s="194"/>
      <c r="W351" s="194"/>
      <c r="X351" s="195"/>
    </row>
    <row r="352" spans="1:24" ht="25.5">
      <c r="A352" s="154"/>
      <c r="B352" s="131">
        <f>IF(AND(G352:G352="",G352=""),"",ROW()-19-COUNTBLANK($G$19:G352))</f>
        <v>313</v>
      </c>
      <c r="C352" s="250" t="s">
        <v>274</v>
      </c>
      <c r="D352" s="70" t="s">
        <v>275</v>
      </c>
      <c r="E352" s="155"/>
      <c r="F352" s="70" t="s">
        <v>146</v>
      </c>
      <c r="G352" s="70" t="s">
        <v>276</v>
      </c>
      <c r="H352" s="157" t="s">
        <v>95</v>
      </c>
      <c r="I352" s="158"/>
      <c r="J352" s="158"/>
      <c r="K352" s="135" t="s">
        <v>95</v>
      </c>
      <c r="L352" s="159"/>
      <c r="M352" s="159"/>
      <c r="N352" s="70"/>
      <c r="O352" s="159"/>
      <c r="P352" s="159"/>
      <c r="Q352" s="134" t="str">
        <f t="shared" si="6"/>
        <v>P</v>
      </c>
      <c r="R352" s="160"/>
      <c r="S352" s="160"/>
      <c r="W352" s="148"/>
      <c r="X352" s="148"/>
    </row>
    <row r="353" spans="1:24" ht="38.25">
      <c r="A353" s="154"/>
      <c r="B353" s="131">
        <f>IF(AND(G353:G353="",G353=""),"",ROW()-19-COUNTBLANK($G$19:G353))</f>
        <v>314</v>
      </c>
      <c r="C353" s="250"/>
      <c r="D353" s="70" t="s">
        <v>277</v>
      </c>
      <c r="E353" s="155"/>
      <c r="F353" s="70" t="s">
        <v>146</v>
      </c>
      <c r="G353" s="70" t="s">
        <v>278</v>
      </c>
      <c r="H353" s="157" t="s">
        <v>95</v>
      </c>
      <c r="I353" s="158"/>
      <c r="J353" s="158"/>
      <c r="K353" s="135" t="s">
        <v>95</v>
      </c>
      <c r="L353" s="159"/>
      <c r="M353" s="159"/>
      <c r="N353" s="70"/>
      <c r="O353" s="159"/>
      <c r="P353" s="159"/>
      <c r="Q353" s="134" t="str">
        <f t="shared" si="6"/>
        <v>P</v>
      </c>
      <c r="R353" s="160"/>
      <c r="S353" s="160"/>
      <c r="W353" s="148"/>
      <c r="X353" s="148"/>
    </row>
    <row r="354" spans="1:24" ht="25.5">
      <c r="A354" s="154"/>
      <c r="B354" s="131">
        <f>IF(AND(G354:G354="",G354=""),"",ROW()-19-COUNTBLANK($G$19:G354))</f>
        <v>315</v>
      </c>
      <c r="C354" s="250"/>
      <c r="D354" s="70" t="s">
        <v>279</v>
      </c>
      <c r="E354" s="155"/>
      <c r="F354" s="70" t="s">
        <v>146</v>
      </c>
      <c r="G354" s="70" t="s">
        <v>280</v>
      </c>
      <c r="H354" s="157" t="s">
        <v>95</v>
      </c>
      <c r="I354" s="158"/>
      <c r="J354" s="158"/>
      <c r="K354" s="135" t="s">
        <v>95</v>
      </c>
      <c r="L354" s="159"/>
      <c r="M354" s="159"/>
      <c r="N354" s="70"/>
      <c r="O354" s="159"/>
      <c r="P354" s="159"/>
      <c r="Q354" s="134" t="str">
        <f t="shared" si="6"/>
        <v>P</v>
      </c>
      <c r="R354" s="160"/>
      <c r="S354" s="160"/>
      <c r="W354" s="148"/>
      <c r="X354" s="148"/>
    </row>
    <row r="355" spans="1:24" ht="38.25">
      <c r="A355" s="154"/>
      <c r="B355" s="131">
        <f>IF(AND(G355:G355="",G355=""),"",ROW()-19-COUNTBLANK($G$19:G355))</f>
        <v>316</v>
      </c>
      <c r="C355" s="250"/>
      <c r="D355" s="70" t="s">
        <v>281</v>
      </c>
      <c r="E355" s="155"/>
      <c r="F355" s="70" t="s">
        <v>146</v>
      </c>
      <c r="G355" s="70" t="s">
        <v>282</v>
      </c>
      <c r="H355" s="157" t="s">
        <v>215</v>
      </c>
      <c r="I355" s="158"/>
      <c r="J355" s="158"/>
      <c r="K355" s="135" t="s">
        <v>95</v>
      </c>
      <c r="L355" s="159"/>
      <c r="M355" s="159">
        <v>1816</v>
      </c>
      <c r="N355" s="70"/>
      <c r="O355" s="159"/>
      <c r="P355" s="159"/>
      <c r="Q355" s="134" t="str">
        <f t="shared" si="6"/>
        <v>P</v>
      </c>
      <c r="R355" s="157"/>
      <c r="S355" s="157"/>
      <c r="W355" s="148"/>
      <c r="X355" s="148"/>
    </row>
    <row r="356" spans="1:24" ht="25.5">
      <c r="A356" s="154"/>
      <c r="B356" s="131">
        <f>IF(AND(G356:G356="",G356=""),"",ROW()-19-COUNTBLANK($G$19:G356))</f>
        <v>317</v>
      </c>
      <c r="C356" s="250"/>
      <c r="D356" s="70" t="s">
        <v>283</v>
      </c>
      <c r="E356" s="155"/>
      <c r="F356" s="70" t="s">
        <v>146</v>
      </c>
      <c r="G356" s="70" t="s">
        <v>284</v>
      </c>
      <c r="H356" s="157" t="s">
        <v>95</v>
      </c>
      <c r="I356" s="158"/>
      <c r="J356" s="158"/>
      <c r="K356" s="135" t="s">
        <v>95</v>
      </c>
      <c r="L356" s="159"/>
      <c r="M356" s="159"/>
      <c r="N356" s="70"/>
      <c r="O356" s="159"/>
      <c r="P356" s="159"/>
      <c r="Q356" s="134" t="str">
        <f t="shared" si="6"/>
        <v>P</v>
      </c>
      <c r="R356" s="160"/>
      <c r="S356" s="160"/>
      <c r="W356" s="148"/>
      <c r="X356" s="148"/>
    </row>
    <row r="357" spans="1:24" ht="25.5">
      <c r="A357" s="154"/>
      <c r="B357" s="131">
        <f>IF(AND(G357:G357="",G357=""),"",ROW()-19-COUNTBLANK($G$19:G357))</f>
        <v>318</v>
      </c>
      <c r="C357" s="250"/>
      <c r="D357" s="70" t="s">
        <v>285</v>
      </c>
      <c r="E357" s="155"/>
      <c r="F357" s="70" t="s">
        <v>146</v>
      </c>
      <c r="G357" s="156" t="s">
        <v>286</v>
      </c>
      <c r="H357" s="157" t="s">
        <v>95</v>
      </c>
      <c r="I357" s="158"/>
      <c r="J357" s="158"/>
      <c r="K357" s="135" t="s">
        <v>95</v>
      </c>
      <c r="L357" s="159"/>
      <c r="M357" s="159"/>
      <c r="N357" s="70"/>
      <c r="O357" s="159"/>
      <c r="P357" s="159"/>
      <c r="Q357" s="134" t="str">
        <f t="shared" si="6"/>
        <v>P</v>
      </c>
      <c r="R357" s="160"/>
      <c r="S357" s="160"/>
      <c r="W357" s="148"/>
      <c r="X357" s="148"/>
    </row>
    <row r="358" spans="1:24" ht="38.25">
      <c r="A358" s="154"/>
      <c r="B358" s="131">
        <f>IF(AND(G358:G358="",G358=""),"",ROW()-19-COUNTBLANK($G$19:G358))</f>
        <v>319</v>
      </c>
      <c r="C358" s="70" t="s">
        <v>287</v>
      </c>
      <c r="D358" s="76"/>
      <c r="E358" s="155"/>
      <c r="F358" s="70" t="s">
        <v>146</v>
      </c>
      <c r="G358" s="70" t="s">
        <v>288</v>
      </c>
      <c r="H358" s="157" t="s">
        <v>95</v>
      </c>
      <c r="I358" s="158"/>
      <c r="J358" s="158"/>
      <c r="K358" s="135" t="s">
        <v>95</v>
      </c>
      <c r="L358" s="159"/>
      <c r="M358" s="159"/>
      <c r="N358" s="70"/>
      <c r="O358" s="159"/>
      <c r="P358" s="159"/>
      <c r="Q358" s="134" t="str">
        <f t="shared" si="6"/>
        <v>P</v>
      </c>
      <c r="R358" s="160"/>
      <c r="S358" s="160"/>
      <c r="W358" s="148"/>
      <c r="X358" s="148"/>
    </row>
    <row r="359" spans="1:24" ht="190.5">
      <c r="A359" s="154"/>
      <c r="B359" s="131">
        <f>IF(AND(G359:G359="",G359=""),"",ROW()-19-COUNTBLANK($G$19:G359))</f>
        <v>320</v>
      </c>
      <c r="C359" s="70" t="s">
        <v>289</v>
      </c>
      <c r="D359" s="76"/>
      <c r="E359" s="155"/>
      <c r="F359" s="70" t="s">
        <v>146</v>
      </c>
      <c r="G359" s="70" t="s">
        <v>290</v>
      </c>
      <c r="H359" s="157" t="s">
        <v>95</v>
      </c>
      <c r="I359" s="158"/>
      <c r="J359" s="158"/>
      <c r="K359" s="135" t="s">
        <v>95</v>
      </c>
      <c r="L359" s="159"/>
      <c r="M359" s="159"/>
      <c r="N359" s="70"/>
      <c r="O359" s="159"/>
      <c r="P359" s="159"/>
      <c r="Q359" s="134" t="str">
        <f t="shared" si="6"/>
        <v>P</v>
      </c>
      <c r="R359" s="160"/>
      <c r="S359" s="160"/>
      <c r="W359" s="148"/>
      <c r="X359" s="148"/>
    </row>
    <row r="360" spans="1:24" s="193" customFormat="1" ht="15.75">
      <c r="A360" s="91"/>
      <c r="B360" s="190" t="str">
        <f>IF(AND(G360:G360="",G360=""),"",ROW()-19-COUNTBLANK($G$19:G360))</f>
        <v/>
      </c>
      <c r="C360" s="191" t="s">
        <v>291</v>
      </c>
      <c r="D360" s="192"/>
      <c r="E360" s="192"/>
      <c r="F360" s="192"/>
      <c r="G360" s="192"/>
      <c r="H360" s="192"/>
      <c r="I360" s="192"/>
      <c r="J360" s="192"/>
      <c r="K360" s="192"/>
      <c r="L360" s="189"/>
      <c r="M360" s="189"/>
      <c r="N360" s="189"/>
      <c r="O360" s="189"/>
      <c r="P360" s="189"/>
      <c r="Q360" s="189"/>
      <c r="R360" s="189"/>
      <c r="S360" s="189"/>
      <c r="U360" s="194"/>
      <c r="V360" s="194"/>
      <c r="W360" s="194"/>
      <c r="X360" s="195"/>
    </row>
    <row r="361" spans="1:24" ht="25.5">
      <c r="A361" s="154"/>
      <c r="B361" s="131">
        <f>IF(AND(G361:G361="",G361=""),"",ROW()-19-COUNTBLANK($G$19:G361))</f>
        <v>321</v>
      </c>
      <c r="C361" s="250" t="s">
        <v>274</v>
      </c>
      <c r="D361" s="70" t="s">
        <v>275</v>
      </c>
      <c r="E361" s="155"/>
      <c r="F361" s="70" t="s">
        <v>146</v>
      </c>
      <c r="G361" s="70" t="s">
        <v>276</v>
      </c>
      <c r="H361" s="157" t="s">
        <v>95</v>
      </c>
      <c r="I361" s="158"/>
      <c r="J361" s="158"/>
      <c r="K361" s="135" t="s">
        <v>95</v>
      </c>
      <c r="L361" s="159"/>
      <c r="M361" s="159"/>
      <c r="N361" s="70"/>
      <c r="O361" s="159"/>
      <c r="P361" s="159"/>
      <c r="Q361" s="134" t="str">
        <f t="shared" si="6"/>
        <v>P</v>
      </c>
      <c r="R361" s="160"/>
      <c r="S361" s="160"/>
      <c r="W361" s="148"/>
      <c r="X361" s="148"/>
    </row>
    <row r="362" spans="1:24" ht="38.25">
      <c r="A362" s="154"/>
      <c r="B362" s="131">
        <f>IF(AND(G362:G362="",G362=""),"",ROW()-19-COUNTBLANK($G$19:G362))</f>
        <v>322</v>
      </c>
      <c r="C362" s="250"/>
      <c r="D362" s="70" t="s">
        <v>277</v>
      </c>
      <c r="E362" s="155"/>
      <c r="F362" s="70" t="s">
        <v>146</v>
      </c>
      <c r="G362" s="70" t="s">
        <v>278</v>
      </c>
      <c r="H362" s="157" t="s">
        <v>95</v>
      </c>
      <c r="I362" s="158"/>
      <c r="J362" s="158"/>
      <c r="K362" s="135" t="s">
        <v>95</v>
      </c>
      <c r="L362" s="159"/>
      <c r="M362" s="159"/>
      <c r="N362" s="70"/>
      <c r="O362" s="159"/>
      <c r="P362" s="159"/>
      <c r="Q362" s="134" t="str">
        <f t="shared" si="6"/>
        <v>P</v>
      </c>
      <c r="R362" s="160"/>
      <c r="S362" s="160"/>
      <c r="W362" s="148"/>
      <c r="X362" s="148"/>
    </row>
    <row r="363" spans="1:24" ht="25.5">
      <c r="A363" s="154"/>
      <c r="B363" s="131">
        <f>IF(AND(G363:G363="",G363=""),"",ROW()-19-COUNTBLANK($G$19:G363))</f>
        <v>323</v>
      </c>
      <c r="C363" s="250"/>
      <c r="D363" s="70" t="s">
        <v>279</v>
      </c>
      <c r="E363" s="155"/>
      <c r="F363" s="70" t="s">
        <v>146</v>
      </c>
      <c r="G363" s="70" t="s">
        <v>280</v>
      </c>
      <c r="H363" s="157" t="s">
        <v>95</v>
      </c>
      <c r="I363" s="158"/>
      <c r="J363" s="158"/>
      <c r="K363" s="135" t="s">
        <v>95</v>
      </c>
      <c r="L363" s="159"/>
      <c r="M363" s="159"/>
      <c r="N363" s="70"/>
      <c r="O363" s="159"/>
      <c r="P363" s="159"/>
      <c r="Q363" s="134" t="str">
        <f t="shared" si="6"/>
        <v>P</v>
      </c>
      <c r="R363" s="160"/>
      <c r="S363" s="160"/>
      <c r="W363" s="148"/>
      <c r="X363" s="148"/>
    </row>
    <row r="364" spans="1:24" ht="38.25">
      <c r="A364" s="154"/>
      <c r="B364" s="131">
        <f>IF(AND(G364:G364="",G364=""),"",ROW()-19-COUNTBLANK($G$19:G364))</f>
        <v>324</v>
      </c>
      <c r="C364" s="250"/>
      <c r="D364" s="70" t="s">
        <v>281</v>
      </c>
      <c r="E364" s="155"/>
      <c r="F364" s="70" t="s">
        <v>146</v>
      </c>
      <c r="G364" s="70" t="s">
        <v>282</v>
      </c>
      <c r="H364" s="157" t="s">
        <v>215</v>
      </c>
      <c r="I364" s="158"/>
      <c r="J364" s="158"/>
      <c r="K364" s="135" t="s">
        <v>95</v>
      </c>
      <c r="L364" s="159"/>
      <c r="M364" s="159">
        <v>1816</v>
      </c>
      <c r="N364" s="70"/>
      <c r="O364" s="159"/>
      <c r="P364" s="159"/>
      <c r="Q364" s="134" t="str">
        <f t="shared" si="6"/>
        <v>P</v>
      </c>
      <c r="R364" s="157"/>
      <c r="S364" s="157"/>
      <c r="W364" s="148"/>
      <c r="X364" s="148"/>
    </row>
    <row r="365" spans="1:24" ht="25.5">
      <c r="A365" s="154"/>
      <c r="B365" s="131">
        <f>IF(AND(G365:G365="",G365=""),"",ROW()-19-COUNTBLANK($G$19:G365))</f>
        <v>325</v>
      </c>
      <c r="C365" s="250"/>
      <c r="D365" s="70" t="s">
        <v>283</v>
      </c>
      <c r="E365" s="155"/>
      <c r="F365" s="70" t="s">
        <v>146</v>
      </c>
      <c r="G365" s="70" t="s">
        <v>284</v>
      </c>
      <c r="H365" s="157" t="s">
        <v>95</v>
      </c>
      <c r="I365" s="158"/>
      <c r="J365" s="158"/>
      <c r="K365" s="135" t="s">
        <v>95</v>
      </c>
      <c r="L365" s="159"/>
      <c r="M365" s="159"/>
      <c r="N365" s="70"/>
      <c r="O365" s="159"/>
      <c r="P365" s="159"/>
      <c r="Q365" s="134" t="str">
        <f t="shared" si="6"/>
        <v>P</v>
      </c>
      <c r="R365" s="160"/>
      <c r="S365" s="160"/>
      <c r="W365" s="148"/>
      <c r="X365" s="148"/>
    </row>
    <row r="366" spans="1:24" ht="25.5">
      <c r="A366" s="154"/>
      <c r="B366" s="131">
        <f>IF(AND(G366:G366="",G366=""),"",ROW()-19-COUNTBLANK($G$19:G366))</f>
        <v>326</v>
      </c>
      <c r="C366" s="250"/>
      <c r="D366" s="70" t="s">
        <v>285</v>
      </c>
      <c r="E366" s="155"/>
      <c r="F366" s="70" t="s">
        <v>146</v>
      </c>
      <c r="G366" s="156" t="s">
        <v>286</v>
      </c>
      <c r="H366" s="157" t="s">
        <v>95</v>
      </c>
      <c r="I366" s="158"/>
      <c r="J366" s="158"/>
      <c r="K366" s="135" t="s">
        <v>95</v>
      </c>
      <c r="L366" s="159"/>
      <c r="M366" s="159"/>
      <c r="N366" s="70"/>
      <c r="O366" s="159"/>
      <c r="P366" s="159"/>
      <c r="Q366" s="134" t="str">
        <f t="shared" si="6"/>
        <v>P</v>
      </c>
      <c r="R366" s="160"/>
      <c r="S366" s="160"/>
      <c r="W366" s="148"/>
      <c r="X366" s="148"/>
    </row>
    <row r="367" spans="1:24" ht="38.25">
      <c r="A367" s="154"/>
      <c r="B367" s="131">
        <f>IF(AND(G367:G367="",G367=""),"",ROW()-19-COUNTBLANK($G$19:G367))</f>
        <v>327</v>
      </c>
      <c r="C367" s="70" t="s">
        <v>287</v>
      </c>
      <c r="D367" s="76"/>
      <c r="E367" s="155"/>
      <c r="F367" s="70" t="s">
        <v>146</v>
      </c>
      <c r="G367" s="70" t="s">
        <v>288</v>
      </c>
      <c r="H367" s="157" t="s">
        <v>95</v>
      </c>
      <c r="I367" s="158"/>
      <c r="J367" s="158"/>
      <c r="K367" s="135" t="s">
        <v>95</v>
      </c>
      <c r="L367" s="159"/>
      <c r="M367" s="159"/>
      <c r="N367" s="70"/>
      <c r="O367" s="159"/>
      <c r="P367" s="159"/>
      <c r="Q367" s="134" t="str">
        <f t="shared" si="6"/>
        <v>P</v>
      </c>
      <c r="R367" s="160"/>
      <c r="S367" s="160"/>
      <c r="W367" s="148"/>
      <c r="X367" s="148"/>
    </row>
    <row r="368" spans="1:24" ht="190.5">
      <c r="A368" s="154"/>
      <c r="B368" s="131">
        <f>IF(AND(G368:G368="",G368=""),"",ROW()-19-COUNTBLANK($G$19:G368))</f>
        <v>328</v>
      </c>
      <c r="C368" s="70" t="s">
        <v>289</v>
      </c>
      <c r="D368" s="76"/>
      <c r="E368" s="155"/>
      <c r="F368" s="70" t="s">
        <v>146</v>
      </c>
      <c r="G368" s="70" t="s">
        <v>290</v>
      </c>
      <c r="H368" s="157" t="s">
        <v>95</v>
      </c>
      <c r="I368" s="158"/>
      <c r="J368" s="158"/>
      <c r="K368" s="135" t="s">
        <v>95</v>
      </c>
      <c r="L368" s="159"/>
      <c r="M368" s="159"/>
      <c r="N368" s="70"/>
      <c r="O368" s="159"/>
      <c r="P368" s="159"/>
      <c r="Q368" s="134" t="str">
        <f t="shared" si="6"/>
        <v>P</v>
      </c>
      <c r="R368" s="160"/>
      <c r="S368" s="160"/>
      <c r="W368" s="148"/>
      <c r="X368" s="148"/>
    </row>
    <row r="369" spans="1:24" s="193" customFormat="1" ht="15.75">
      <c r="A369" s="91"/>
      <c r="B369" s="190" t="str">
        <f>IF(AND(G369:G369="",G369=""),"",ROW()-19-COUNTBLANK($G$19:G369))</f>
        <v/>
      </c>
      <c r="C369" s="191" t="s">
        <v>198</v>
      </c>
      <c r="D369" s="192"/>
      <c r="E369" s="192"/>
      <c r="F369" s="192"/>
      <c r="G369" s="192"/>
      <c r="H369" s="192"/>
      <c r="I369" s="192"/>
      <c r="J369" s="192"/>
      <c r="K369" s="192"/>
      <c r="L369" s="189"/>
      <c r="M369" s="189"/>
      <c r="N369" s="189"/>
      <c r="O369" s="189"/>
      <c r="P369" s="189"/>
      <c r="Q369" s="189"/>
      <c r="R369" s="189"/>
      <c r="S369" s="189"/>
      <c r="U369" s="194"/>
      <c r="V369" s="194"/>
      <c r="W369" s="194"/>
      <c r="X369" s="195"/>
    </row>
    <row r="370" spans="1:24" ht="25.5">
      <c r="A370" s="154"/>
      <c r="B370" s="131">
        <f>IF(AND(G370:G370="",G370=""),"",ROW()-19-COUNTBLANK($G$19:G370))</f>
        <v>329</v>
      </c>
      <c r="C370" s="250" t="s">
        <v>274</v>
      </c>
      <c r="D370" s="70" t="s">
        <v>275</v>
      </c>
      <c r="E370" s="155"/>
      <c r="F370" s="70" t="s">
        <v>146</v>
      </c>
      <c r="G370" s="70" t="s">
        <v>276</v>
      </c>
      <c r="H370" s="157" t="s">
        <v>95</v>
      </c>
      <c r="I370" s="158"/>
      <c r="J370" s="158"/>
      <c r="K370" s="135" t="s">
        <v>95</v>
      </c>
      <c r="L370" s="159"/>
      <c r="M370" s="159"/>
      <c r="N370" s="70"/>
      <c r="O370" s="159"/>
      <c r="P370" s="159"/>
      <c r="Q370" s="134" t="str">
        <f t="shared" si="6"/>
        <v>P</v>
      </c>
      <c r="R370" s="160"/>
      <c r="S370" s="160"/>
      <c r="W370" s="148"/>
      <c r="X370" s="148"/>
    </row>
    <row r="371" spans="1:24" ht="38.25">
      <c r="A371" s="154"/>
      <c r="B371" s="131">
        <f>IF(AND(G371:G371="",G371=""),"",ROW()-19-COUNTBLANK($G$19:G371))</f>
        <v>330</v>
      </c>
      <c r="C371" s="250"/>
      <c r="D371" s="70" t="s">
        <v>277</v>
      </c>
      <c r="E371" s="155"/>
      <c r="F371" s="70" t="s">
        <v>146</v>
      </c>
      <c r="G371" s="70" t="s">
        <v>278</v>
      </c>
      <c r="H371" s="157" t="s">
        <v>95</v>
      </c>
      <c r="I371" s="158"/>
      <c r="J371" s="158"/>
      <c r="K371" s="135" t="s">
        <v>95</v>
      </c>
      <c r="L371" s="159"/>
      <c r="M371" s="159"/>
      <c r="N371" s="70"/>
      <c r="O371" s="159"/>
      <c r="P371" s="159"/>
      <c r="Q371" s="134" t="str">
        <f t="shared" si="6"/>
        <v>P</v>
      </c>
      <c r="R371" s="160"/>
      <c r="S371" s="160"/>
      <c r="W371" s="148"/>
      <c r="X371" s="148"/>
    </row>
    <row r="372" spans="1:24" ht="25.5">
      <c r="A372" s="154"/>
      <c r="B372" s="131">
        <f>IF(AND(G372:G372="",G372=""),"",ROW()-19-COUNTBLANK($G$19:G372))</f>
        <v>331</v>
      </c>
      <c r="C372" s="250"/>
      <c r="D372" s="70" t="s">
        <v>279</v>
      </c>
      <c r="E372" s="155"/>
      <c r="F372" s="70" t="s">
        <v>146</v>
      </c>
      <c r="G372" s="70" t="s">
        <v>280</v>
      </c>
      <c r="H372" s="157" t="s">
        <v>95</v>
      </c>
      <c r="I372" s="158"/>
      <c r="J372" s="158"/>
      <c r="K372" s="135" t="s">
        <v>95</v>
      </c>
      <c r="L372" s="159"/>
      <c r="M372" s="159"/>
      <c r="N372" s="70"/>
      <c r="O372" s="159"/>
      <c r="P372" s="159"/>
      <c r="Q372" s="134" t="str">
        <f t="shared" si="6"/>
        <v>P</v>
      </c>
      <c r="R372" s="160"/>
      <c r="S372" s="160"/>
      <c r="W372" s="148"/>
      <c r="X372" s="148"/>
    </row>
    <row r="373" spans="1:24" ht="38.25">
      <c r="A373" s="154"/>
      <c r="B373" s="131">
        <f>IF(AND(G373:G373="",G373=""),"",ROW()-19-COUNTBLANK($G$19:G373))</f>
        <v>332</v>
      </c>
      <c r="C373" s="250"/>
      <c r="D373" s="70" t="s">
        <v>281</v>
      </c>
      <c r="E373" s="155"/>
      <c r="F373" s="70" t="s">
        <v>146</v>
      </c>
      <c r="G373" s="70" t="s">
        <v>282</v>
      </c>
      <c r="H373" s="157" t="s">
        <v>215</v>
      </c>
      <c r="I373" s="158"/>
      <c r="J373" s="158"/>
      <c r="K373" s="135" t="s">
        <v>95</v>
      </c>
      <c r="L373" s="159"/>
      <c r="M373" s="159">
        <v>1816</v>
      </c>
      <c r="N373" s="70"/>
      <c r="O373" s="159"/>
      <c r="P373" s="159"/>
      <c r="Q373" s="134" t="str">
        <f t="shared" si="6"/>
        <v>P</v>
      </c>
      <c r="R373" s="157"/>
      <c r="S373" s="157"/>
      <c r="W373" s="148"/>
      <c r="X373" s="148"/>
    </row>
    <row r="374" spans="1:24" ht="25.5">
      <c r="A374" s="154"/>
      <c r="B374" s="131">
        <f>IF(AND(G374:G374="",G374=""),"",ROW()-19-COUNTBLANK($G$19:G374))</f>
        <v>333</v>
      </c>
      <c r="C374" s="250"/>
      <c r="D374" s="70" t="s">
        <v>283</v>
      </c>
      <c r="E374" s="155"/>
      <c r="F374" s="70" t="s">
        <v>146</v>
      </c>
      <c r="G374" s="70" t="s">
        <v>284</v>
      </c>
      <c r="H374" s="157" t="s">
        <v>95</v>
      </c>
      <c r="I374" s="158"/>
      <c r="J374" s="158"/>
      <c r="K374" s="135" t="s">
        <v>95</v>
      </c>
      <c r="L374" s="159"/>
      <c r="M374" s="159"/>
      <c r="N374" s="70"/>
      <c r="O374" s="159"/>
      <c r="P374" s="159"/>
      <c r="Q374" s="134" t="str">
        <f t="shared" si="6"/>
        <v>P</v>
      </c>
      <c r="R374" s="160"/>
      <c r="S374" s="160"/>
      <c r="W374" s="148"/>
      <c r="X374" s="148"/>
    </row>
    <row r="375" spans="1:24" ht="25.5">
      <c r="A375" s="154"/>
      <c r="B375" s="131">
        <f>IF(AND(G375:G375="",G375=""),"",ROW()-19-COUNTBLANK($G$19:G375))</f>
        <v>334</v>
      </c>
      <c r="C375" s="250"/>
      <c r="D375" s="70" t="s">
        <v>285</v>
      </c>
      <c r="E375" s="155"/>
      <c r="F375" s="70" t="s">
        <v>146</v>
      </c>
      <c r="G375" s="156" t="s">
        <v>286</v>
      </c>
      <c r="H375" s="157" t="s">
        <v>95</v>
      </c>
      <c r="I375" s="158"/>
      <c r="J375" s="158"/>
      <c r="K375" s="135" t="s">
        <v>95</v>
      </c>
      <c r="L375" s="159"/>
      <c r="M375" s="159"/>
      <c r="N375" s="70"/>
      <c r="O375" s="159"/>
      <c r="P375" s="159"/>
      <c r="Q375" s="134" t="str">
        <f t="shared" si="6"/>
        <v>P</v>
      </c>
      <c r="R375" s="160"/>
      <c r="S375" s="160"/>
      <c r="W375" s="148"/>
      <c r="X375" s="148"/>
    </row>
    <row r="376" spans="1:24" ht="38.25">
      <c r="A376" s="154"/>
      <c r="B376" s="131">
        <f>IF(AND(G376:G376="",G376=""),"",ROW()-19-COUNTBLANK($G$19:G376))</f>
        <v>335</v>
      </c>
      <c r="C376" s="70" t="s">
        <v>287</v>
      </c>
      <c r="D376" s="76"/>
      <c r="E376" s="155"/>
      <c r="F376" s="70" t="s">
        <v>146</v>
      </c>
      <c r="G376" s="70" t="s">
        <v>288</v>
      </c>
      <c r="H376" s="157" t="s">
        <v>95</v>
      </c>
      <c r="I376" s="158"/>
      <c r="J376" s="158"/>
      <c r="K376" s="135" t="s">
        <v>95</v>
      </c>
      <c r="L376" s="159"/>
      <c r="M376" s="159"/>
      <c r="N376" s="70"/>
      <c r="O376" s="159"/>
      <c r="P376" s="159"/>
      <c r="Q376" s="134" t="str">
        <f t="shared" si="6"/>
        <v>P</v>
      </c>
      <c r="R376" s="160"/>
      <c r="S376" s="160"/>
      <c r="W376" s="148"/>
      <c r="X376" s="148"/>
    </row>
    <row r="377" spans="1:24" ht="190.5">
      <c r="A377" s="154"/>
      <c r="B377" s="131">
        <f>IF(AND(G377:G377="",G377=""),"",ROW()-19-COUNTBLANK($G$19:G377))</f>
        <v>336</v>
      </c>
      <c r="C377" s="70" t="s">
        <v>289</v>
      </c>
      <c r="D377" s="76"/>
      <c r="E377" s="155"/>
      <c r="F377" s="70" t="s">
        <v>146</v>
      </c>
      <c r="G377" s="70" t="s">
        <v>290</v>
      </c>
      <c r="H377" s="157" t="s">
        <v>95</v>
      </c>
      <c r="I377" s="158"/>
      <c r="J377" s="158"/>
      <c r="K377" s="135" t="s">
        <v>95</v>
      </c>
      <c r="L377" s="159"/>
      <c r="M377" s="159"/>
      <c r="N377" s="70"/>
      <c r="O377" s="159"/>
      <c r="P377" s="159"/>
      <c r="Q377" s="134" t="str">
        <f t="shared" si="6"/>
        <v>P</v>
      </c>
      <c r="R377" s="160"/>
      <c r="S377" s="160"/>
      <c r="W377" s="148"/>
      <c r="X377" s="148"/>
    </row>
    <row r="378" spans="1:24" s="193" customFormat="1" ht="15.75">
      <c r="A378" s="91"/>
      <c r="B378" s="190" t="str">
        <f>IF(AND(G378:G378="",G378=""),"",ROW()-19-COUNTBLANK($G$19:G378))</f>
        <v/>
      </c>
      <c r="C378" s="191" t="s">
        <v>200</v>
      </c>
      <c r="D378" s="192"/>
      <c r="E378" s="192"/>
      <c r="F378" s="192"/>
      <c r="G378" s="192"/>
      <c r="H378" s="192"/>
      <c r="I378" s="192"/>
      <c r="J378" s="192"/>
      <c r="K378" s="192"/>
      <c r="L378" s="189"/>
      <c r="M378" s="189"/>
      <c r="N378" s="189"/>
      <c r="O378" s="189"/>
      <c r="P378" s="189"/>
      <c r="Q378" s="189"/>
      <c r="R378" s="189"/>
      <c r="S378" s="189"/>
      <c r="U378" s="194"/>
      <c r="V378" s="194"/>
      <c r="W378" s="194"/>
      <c r="X378" s="195"/>
    </row>
    <row r="379" spans="1:24" ht="25.5">
      <c r="A379" s="154"/>
      <c r="B379" s="131">
        <f>IF(AND(G379:G379="",G379=""),"",ROW()-19-COUNTBLANK($G$19:G379))</f>
        <v>337</v>
      </c>
      <c r="C379" s="250" t="s">
        <v>274</v>
      </c>
      <c r="D379" s="70" t="s">
        <v>275</v>
      </c>
      <c r="E379" s="155"/>
      <c r="F379" s="70" t="s">
        <v>146</v>
      </c>
      <c r="G379" s="70" t="s">
        <v>276</v>
      </c>
      <c r="H379" s="157" t="s">
        <v>95</v>
      </c>
      <c r="I379" s="158"/>
      <c r="J379" s="158"/>
      <c r="K379" s="135" t="s">
        <v>95</v>
      </c>
      <c r="L379" s="159"/>
      <c r="M379" s="159"/>
      <c r="N379" s="70"/>
      <c r="O379" s="159"/>
      <c r="P379" s="159"/>
      <c r="Q379" s="134" t="str">
        <f t="shared" si="6"/>
        <v>P</v>
      </c>
      <c r="R379" s="160"/>
      <c r="S379" s="160"/>
      <c r="W379" s="148"/>
      <c r="X379" s="148"/>
    </row>
    <row r="380" spans="1:24" ht="38.25">
      <c r="A380" s="154"/>
      <c r="B380" s="131">
        <f>IF(AND(G380:G380="",G380=""),"",ROW()-19-COUNTBLANK($G$19:G380))</f>
        <v>338</v>
      </c>
      <c r="C380" s="250"/>
      <c r="D380" s="70" t="s">
        <v>277</v>
      </c>
      <c r="E380" s="155"/>
      <c r="F380" s="70" t="s">
        <v>146</v>
      </c>
      <c r="G380" s="70" t="s">
        <v>278</v>
      </c>
      <c r="H380" s="157" t="s">
        <v>95</v>
      </c>
      <c r="I380" s="158"/>
      <c r="J380" s="158"/>
      <c r="K380" s="135" t="s">
        <v>95</v>
      </c>
      <c r="L380" s="159"/>
      <c r="M380" s="159"/>
      <c r="N380" s="70"/>
      <c r="O380" s="159"/>
      <c r="P380" s="159"/>
      <c r="Q380" s="134" t="str">
        <f t="shared" si="6"/>
        <v>P</v>
      </c>
      <c r="R380" s="160"/>
      <c r="S380" s="160"/>
      <c r="W380" s="148"/>
      <c r="X380" s="148"/>
    </row>
    <row r="381" spans="1:24" ht="25.5">
      <c r="A381" s="154"/>
      <c r="B381" s="131">
        <f>IF(AND(G381:G381="",G381=""),"",ROW()-19-COUNTBLANK($G$19:G381))</f>
        <v>339</v>
      </c>
      <c r="C381" s="250"/>
      <c r="D381" s="70" t="s">
        <v>279</v>
      </c>
      <c r="E381" s="155"/>
      <c r="F381" s="70" t="s">
        <v>146</v>
      </c>
      <c r="G381" s="70" t="s">
        <v>280</v>
      </c>
      <c r="H381" s="157" t="s">
        <v>95</v>
      </c>
      <c r="I381" s="158"/>
      <c r="J381" s="158"/>
      <c r="K381" s="135" t="s">
        <v>95</v>
      </c>
      <c r="L381" s="159"/>
      <c r="M381" s="159"/>
      <c r="N381" s="70"/>
      <c r="O381" s="159"/>
      <c r="P381" s="159"/>
      <c r="Q381" s="134" t="str">
        <f t="shared" si="6"/>
        <v>P</v>
      </c>
      <c r="R381" s="160"/>
      <c r="S381" s="160"/>
      <c r="W381" s="148"/>
      <c r="X381" s="148"/>
    </row>
    <row r="382" spans="1:24" ht="38.25">
      <c r="A382" s="154"/>
      <c r="B382" s="131">
        <f>IF(AND(G382:G382="",G382=""),"",ROW()-19-COUNTBLANK($G$19:G382))</f>
        <v>340</v>
      </c>
      <c r="C382" s="250"/>
      <c r="D382" s="70" t="s">
        <v>281</v>
      </c>
      <c r="E382" s="155"/>
      <c r="F382" s="70" t="s">
        <v>146</v>
      </c>
      <c r="G382" s="70" t="s">
        <v>282</v>
      </c>
      <c r="H382" s="157" t="s">
        <v>215</v>
      </c>
      <c r="I382" s="158"/>
      <c r="J382" s="158"/>
      <c r="K382" s="135" t="s">
        <v>95</v>
      </c>
      <c r="L382" s="159"/>
      <c r="M382" s="159">
        <v>1816</v>
      </c>
      <c r="N382" s="70"/>
      <c r="O382" s="159"/>
      <c r="P382" s="159"/>
      <c r="Q382" s="134" t="str">
        <f t="shared" si="6"/>
        <v>P</v>
      </c>
      <c r="R382" s="157"/>
      <c r="S382" s="157"/>
      <c r="W382" s="148"/>
      <c r="X382" s="148"/>
    </row>
    <row r="383" spans="1:24" ht="25.5">
      <c r="A383" s="154"/>
      <c r="B383" s="131">
        <f>IF(AND(G383:G383="",G383=""),"",ROW()-19-COUNTBLANK($G$19:G383))</f>
        <v>341</v>
      </c>
      <c r="C383" s="250"/>
      <c r="D383" s="70" t="s">
        <v>283</v>
      </c>
      <c r="E383" s="155"/>
      <c r="F383" s="70" t="s">
        <v>146</v>
      </c>
      <c r="G383" s="70" t="s">
        <v>284</v>
      </c>
      <c r="H383" s="157" t="s">
        <v>95</v>
      </c>
      <c r="I383" s="158"/>
      <c r="J383" s="158"/>
      <c r="K383" s="135" t="s">
        <v>95</v>
      </c>
      <c r="L383" s="159"/>
      <c r="M383" s="159"/>
      <c r="N383" s="70"/>
      <c r="O383" s="159"/>
      <c r="P383" s="159"/>
      <c r="Q383" s="134" t="str">
        <f t="shared" si="6"/>
        <v>P</v>
      </c>
      <c r="R383" s="160"/>
      <c r="S383" s="160"/>
      <c r="W383" s="148"/>
      <c r="X383" s="148"/>
    </row>
    <row r="384" spans="1:24" ht="25.5">
      <c r="A384" s="154"/>
      <c r="B384" s="131">
        <f>IF(AND(G384:G384="",G384=""),"",ROW()-19-COUNTBLANK($G$19:G384))</f>
        <v>342</v>
      </c>
      <c r="C384" s="250"/>
      <c r="D384" s="70" t="s">
        <v>285</v>
      </c>
      <c r="E384" s="155"/>
      <c r="F384" s="70" t="s">
        <v>146</v>
      </c>
      <c r="G384" s="156" t="s">
        <v>286</v>
      </c>
      <c r="H384" s="157" t="s">
        <v>95</v>
      </c>
      <c r="I384" s="158"/>
      <c r="J384" s="158"/>
      <c r="K384" s="135" t="s">
        <v>95</v>
      </c>
      <c r="L384" s="159"/>
      <c r="M384" s="159"/>
      <c r="N384" s="70"/>
      <c r="O384" s="159"/>
      <c r="P384" s="159"/>
      <c r="Q384" s="134" t="str">
        <f t="shared" si="6"/>
        <v>P</v>
      </c>
      <c r="R384" s="160"/>
      <c r="S384" s="160"/>
      <c r="W384" s="148"/>
      <c r="X384" s="148"/>
    </row>
    <row r="385" spans="1:24" ht="38.25">
      <c r="A385" s="154"/>
      <c r="B385" s="131">
        <f>IF(AND(G385:G385="",G385=""),"",ROW()-19-COUNTBLANK($G$19:G385))</f>
        <v>343</v>
      </c>
      <c r="C385" s="70" t="s">
        <v>287</v>
      </c>
      <c r="D385" s="76"/>
      <c r="E385" s="155"/>
      <c r="F385" s="70" t="s">
        <v>146</v>
      </c>
      <c r="G385" s="70" t="s">
        <v>288</v>
      </c>
      <c r="H385" s="157" t="s">
        <v>95</v>
      </c>
      <c r="I385" s="158"/>
      <c r="J385" s="158"/>
      <c r="K385" s="135" t="s">
        <v>95</v>
      </c>
      <c r="L385" s="159"/>
      <c r="M385" s="159"/>
      <c r="N385" s="70"/>
      <c r="O385" s="159"/>
      <c r="P385" s="159"/>
      <c r="Q385" s="134" t="str">
        <f t="shared" si="6"/>
        <v>P</v>
      </c>
      <c r="R385" s="160"/>
      <c r="S385" s="160"/>
      <c r="W385" s="148"/>
      <c r="X385" s="148"/>
    </row>
    <row r="386" spans="1:24" ht="190.5">
      <c r="A386" s="154"/>
      <c r="B386" s="131">
        <f>IF(AND(G386:G386="",G386=""),"",ROW()-19-COUNTBLANK($G$19:G386))</f>
        <v>344</v>
      </c>
      <c r="C386" s="70" t="s">
        <v>289</v>
      </c>
      <c r="D386" s="76"/>
      <c r="E386" s="155"/>
      <c r="F386" s="70" t="s">
        <v>146</v>
      </c>
      <c r="G386" s="70" t="s">
        <v>290</v>
      </c>
      <c r="H386" s="157" t="s">
        <v>95</v>
      </c>
      <c r="I386" s="158"/>
      <c r="J386" s="158"/>
      <c r="K386" s="135" t="s">
        <v>95</v>
      </c>
      <c r="L386" s="159"/>
      <c r="M386" s="159"/>
      <c r="N386" s="70"/>
      <c r="O386" s="159"/>
      <c r="P386" s="159"/>
      <c r="Q386" s="134" t="str">
        <f t="shared" si="6"/>
        <v>P</v>
      </c>
      <c r="R386" s="160"/>
      <c r="S386" s="160"/>
      <c r="W386" s="148"/>
      <c r="X386" s="148"/>
    </row>
    <row r="387" spans="1:24" s="193" customFormat="1" ht="15.75">
      <c r="A387" s="91"/>
      <c r="B387" s="190" t="str">
        <f>IF(AND(G387:G387="",G387=""),"",ROW()-19-COUNTBLANK($G$19:G387))</f>
        <v/>
      </c>
      <c r="C387" s="191" t="s">
        <v>201</v>
      </c>
      <c r="D387" s="192"/>
      <c r="E387" s="192"/>
      <c r="F387" s="192"/>
      <c r="G387" s="192"/>
      <c r="H387" s="192"/>
      <c r="I387" s="192"/>
      <c r="J387" s="192"/>
      <c r="K387" s="192"/>
      <c r="L387" s="189"/>
      <c r="M387" s="189"/>
      <c r="N387" s="189"/>
      <c r="O387" s="189"/>
      <c r="P387" s="189"/>
      <c r="Q387" s="189"/>
      <c r="R387" s="189"/>
      <c r="S387" s="189"/>
      <c r="U387" s="194"/>
      <c r="V387" s="194"/>
      <c r="W387" s="194"/>
      <c r="X387" s="195"/>
    </row>
    <row r="388" spans="1:24" ht="25.5">
      <c r="A388" s="154"/>
      <c r="B388" s="131">
        <f>IF(AND(G388:G388="",G388=""),"",ROW()-19-COUNTBLANK($G$19:G388))</f>
        <v>345</v>
      </c>
      <c r="C388" s="250" t="s">
        <v>274</v>
      </c>
      <c r="D388" s="70" t="s">
        <v>275</v>
      </c>
      <c r="E388" s="155"/>
      <c r="F388" s="70" t="s">
        <v>146</v>
      </c>
      <c r="G388" s="70" t="s">
        <v>276</v>
      </c>
      <c r="H388" s="157" t="s">
        <v>95</v>
      </c>
      <c r="I388" s="158"/>
      <c r="J388" s="158"/>
      <c r="K388" s="135" t="s">
        <v>95</v>
      </c>
      <c r="L388" s="159"/>
      <c r="M388" s="159"/>
      <c r="N388" s="70"/>
      <c r="O388" s="159"/>
      <c r="P388" s="159"/>
      <c r="Q388" s="134" t="str">
        <f t="shared" si="6"/>
        <v>P</v>
      </c>
      <c r="R388" s="160"/>
      <c r="S388" s="160"/>
      <c r="W388" s="148"/>
      <c r="X388" s="148"/>
    </row>
    <row r="389" spans="1:24" ht="38.25">
      <c r="A389" s="154"/>
      <c r="B389" s="131">
        <f>IF(AND(G389:G389="",G389=""),"",ROW()-19-COUNTBLANK($G$19:G389))</f>
        <v>346</v>
      </c>
      <c r="C389" s="250"/>
      <c r="D389" s="70" t="s">
        <v>277</v>
      </c>
      <c r="E389" s="155"/>
      <c r="F389" s="70" t="s">
        <v>146</v>
      </c>
      <c r="G389" s="70" t="s">
        <v>278</v>
      </c>
      <c r="H389" s="157" t="s">
        <v>95</v>
      </c>
      <c r="I389" s="158"/>
      <c r="J389" s="158"/>
      <c r="K389" s="135" t="s">
        <v>95</v>
      </c>
      <c r="L389" s="159"/>
      <c r="M389" s="159"/>
      <c r="N389" s="70"/>
      <c r="O389" s="159"/>
      <c r="P389" s="159"/>
      <c r="Q389" s="134" t="str">
        <f t="shared" si="6"/>
        <v>P</v>
      </c>
      <c r="R389" s="160"/>
      <c r="S389" s="160"/>
      <c r="W389" s="148"/>
      <c r="X389" s="148"/>
    </row>
    <row r="390" spans="1:24" ht="25.5">
      <c r="A390" s="154"/>
      <c r="B390" s="131">
        <f>IF(AND(G390:G390="",G390=""),"",ROW()-19-COUNTBLANK($G$19:G390))</f>
        <v>347</v>
      </c>
      <c r="C390" s="250"/>
      <c r="D390" s="70" t="s">
        <v>279</v>
      </c>
      <c r="E390" s="155"/>
      <c r="F390" s="70" t="s">
        <v>146</v>
      </c>
      <c r="G390" s="70" t="s">
        <v>280</v>
      </c>
      <c r="H390" s="157" t="s">
        <v>95</v>
      </c>
      <c r="I390" s="158"/>
      <c r="J390" s="158"/>
      <c r="K390" s="135" t="s">
        <v>95</v>
      </c>
      <c r="L390" s="159"/>
      <c r="M390" s="159"/>
      <c r="N390" s="70"/>
      <c r="O390" s="159"/>
      <c r="P390" s="159"/>
      <c r="Q390" s="134" t="str">
        <f t="shared" si="6"/>
        <v>P</v>
      </c>
      <c r="R390" s="160"/>
      <c r="S390" s="160"/>
      <c r="W390" s="148"/>
      <c r="X390" s="148"/>
    </row>
    <row r="391" spans="1:24" ht="38.25">
      <c r="A391" s="154"/>
      <c r="B391" s="131">
        <f>IF(AND(G391:G391="",G391=""),"",ROW()-19-COUNTBLANK($G$19:G391))</f>
        <v>348</v>
      </c>
      <c r="C391" s="250"/>
      <c r="D391" s="70" t="s">
        <v>281</v>
      </c>
      <c r="E391" s="155"/>
      <c r="F391" s="70" t="s">
        <v>146</v>
      </c>
      <c r="G391" s="70" t="s">
        <v>282</v>
      </c>
      <c r="H391" s="157" t="s">
        <v>215</v>
      </c>
      <c r="I391" s="158"/>
      <c r="J391" s="158"/>
      <c r="K391" s="135" t="s">
        <v>95</v>
      </c>
      <c r="L391" s="159"/>
      <c r="M391" s="159">
        <v>1816</v>
      </c>
      <c r="N391" s="70"/>
      <c r="O391" s="159"/>
      <c r="P391" s="159"/>
      <c r="Q391" s="134" t="str">
        <f t="shared" si="6"/>
        <v>P</v>
      </c>
      <c r="R391" s="157"/>
      <c r="S391" s="157"/>
      <c r="W391" s="148"/>
      <c r="X391" s="148"/>
    </row>
    <row r="392" spans="1:24" ht="25.5">
      <c r="A392" s="154"/>
      <c r="B392" s="131">
        <f>IF(AND(G392:G392="",G392=""),"",ROW()-19-COUNTBLANK($G$19:G392))</f>
        <v>349</v>
      </c>
      <c r="C392" s="250"/>
      <c r="D392" s="70" t="s">
        <v>283</v>
      </c>
      <c r="E392" s="155"/>
      <c r="F392" s="70" t="s">
        <v>146</v>
      </c>
      <c r="G392" s="70" t="s">
        <v>284</v>
      </c>
      <c r="H392" s="157" t="s">
        <v>95</v>
      </c>
      <c r="I392" s="158"/>
      <c r="J392" s="158"/>
      <c r="K392" s="135" t="s">
        <v>95</v>
      </c>
      <c r="L392" s="159"/>
      <c r="M392" s="159"/>
      <c r="N392" s="70"/>
      <c r="O392" s="159"/>
      <c r="P392" s="159"/>
      <c r="Q392" s="134" t="str">
        <f t="shared" si="6"/>
        <v>P</v>
      </c>
      <c r="R392" s="160"/>
      <c r="S392" s="160"/>
      <c r="W392" s="148"/>
      <c r="X392" s="148"/>
    </row>
    <row r="393" spans="1:24" ht="25.5">
      <c r="A393" s="154"/>
      <c r="B393" s="131">
        <f>IF(AND(G393:G393="",G393=""),"",ROW()-19-COUNTBLANK($G$19:G393))</f>
        <v>350</v>
      </c>
      <c r="C393" s="250"/>
      <c r="D393" s="70" t="s">
        <v>285</v>
      </c>
      <c r="E393" s="155"/>
      <c r="F393" s="70" t="s">
        <v>146</v>
      </c>
      <c r="G393" s="156" t="s">
        <v>286</v>
      </c>
      <c r="H393" s="157" t="s">
        <v>95</v>
      </c>
      <c r="I393" s="158"/>
      <c r="J393" s="158"/>
      <c r="K393" s="135" t="s">
        <v>95</v>
      </c>
      <c r="L393" s="159"/>
      <c r="M393" s="159"/>
      <c r="N393" s="70"/>
      <c r="O393" s="159"/>
      <c r="P393" s="159"/>
      <c r="Q393" s="134" t="str">
        <f t="shared" si="6"/>
        <v>P</v>
      </c>
      <c r="R393" s="160"/>
      <c r="S393" s="160"/>
      <c r="W393" s="148"/>
      <c r="X393" s="148"/>
    </row>
    <row r="394" spans="1:24" ht="38.25">
      <c r="A394" s="154"/>
      <c r="B394" s="131">
        <f>IF(AND(G394:G394="",G394=""),"",ROW()-19-COUNTBLANK($G$19:G394))</f>
        <v>351</v>
      </c>
      <c r="C394" s="70" t="s">
        <v>287</v>
      </c>
      <c r="D394" s="76"/>
      <c r="E394" s="155"/>
      <c r="F394" s="70" t="s">
        <v>146</v>
      </c>
      <c r="G394" s="70" t="s">
        <v>288</v>
      </c>
      <c r="H394" s="157" t="s">
        <v>95</v>
      </c>
      <c r="I394" s="158"/>
      <c r="J394" s="158"/>
      <c r="K394" s="135" t="s">
        <v>95</v>
      </c>
      <c r="L394" s="159"/>
      <c r="M394" s="159"/>
      <c r="N394" s="70"/>
      <c r="O394" s="159"/>
      <c r="P394" s="159"/>
      <c r="Q394" s="134" t="str">
        <f t="shared" si="6"/>
        <v>P</v>
      </c>
      <c r="R394" s="160"/>
      <c r="S394" s="160"/>
      <c r="W394" s="148"/>
      <c r="X394" s="148"/>
    </row>
    <row r="395" spans="1:24" ht="190.5">
      <c r="A395" s="154"/>
      <c r="B395" s="131">
        <f>IF(AND(G395:G395="",G395=""),"",ROW()-19-COUNTBLANK($G$19:G395))</f>
        <v>352</v>
      </c>
      <c r="C395" s="70" t="s">
        <v>289</v>
      </c>
      <c r="D395" s="76"/>
      <c r="E395" s="155"/>
      <c r="F395" s="70" t="s">
        <v>146</v>
      </c>
      <c r="G395" s="70" t="s">
        <v>290</v>
      </c>
      <c r="H395" s="157" t="s">
        <v>95</v>
      </c>
      <c r="I395" s="158"/>
      <c r="J395" s="158"/>
      <c r="K395" s="135" t="s">
        <v>95</v>
      </c>
      <c r="L395" s="159"/>
      <c r="M395" s="159"/>
      <c r="N395" s="70"/>
      <c r="O395" s="159"/>
      <c r="P395" s="159"/>
      <c r="Q395" s="134" t="str">
        <f t="shared" si="6"/>
        <v>P</v>
      </c>
      <c r="R395" s="160"/>
      <c r="S395" s="160"/>
      <c r="W395" s="148"/>
      <c r="X395" s="148"/>
    </row>
    <row r="396" spans="1:24" ht="15.75">
      <c r="A396" s="91"/>
      <c r="B396" s="131" t="str">
        <f>IF(AND(G396:G396="",G396=""),"",ROW()-19-COUNTBLANK($G$19:G396))</f>
        <v/>
      </c>
      <c r="C396" s="102" t="s">
        <v>292</v>
      </c>
      <c r="D396" s="75"/>
      <c r="E396" s="75"/>
      <c r="F396" s="75"/>
      <c r="G396" s="75"/>
      <c r="H396" s="75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</row>
    <row r="397" spans="1:24" ht="15.75">
      <c r="A397" s="130"/>
      <c r="B397" s="131" t="str">
        <f>IF(AND(G397:G397="",G397=""),"",ROW()-19-COUNTBLANK($G$19:G397))</f>
        <v/>
      </c>
      <c r="C397" s="142" t="s">
        <v>142</v>
      </c>
      <c r="D397" s="143"/>
      <c r="E397" s="143"/>
      <c r="F397" s="143"/>
      <c r="G397" s="143"/>
      <c r="H397" s="143"/>
      <c r="I397" s="143"/>
      <c r="J397" s="143"/>
      <c r="K397" s="143"/>
      <c r="L397" s="143"/>
      <c r="M397" s="143"/>
      <c r="N397" s="143"/>
      <c r="O397" s="143"/>
      <c r="P397" s="143"/>
      <c r="Q397" s="143"/>
      <c r="R397" s="143"/>
      <c r="S397" s="143"/>
      <c r="T397" s="143"/>
      <c r="U397" s="143"/>
      <c r="V397" s="143"/>
      <c r="W397" s="143"/>
      <c r="X397" s="143"/>
    </row>
    <row r="398" spans="1:24" ht="25.5">
      <c r="A398" s="146"/>
      <c r="B398" s="131">
        <f>IF(AND(G398:G398="",G398=""),"",ROW()-19-COUNTBLANK($G$19:G398))</f>
        <v>353</v>
      </c>
      <c r="C398" s="246" t="s">
        <v>293</v>
      </c>
      <c r="D398" s="84" t="s">
        <v>294</v>
      </c>
      <c r="E398" s="138"/>
      <c r="F398" s="70" t="s">
        <v>146</v>
      </c>
      <c r="G398" s="149" t="s">
        <v>295</v>
      </c>
      <c r="H398" s="133"/>
      <c r="I398" s="133"/>
      <c r="J398" s="133"/>
      <c r="K398" s="135" t="s">
        <v>95</v>
      </c>
      <c r="L398" s="150"/>
      <c r="M398" s="150"/>
      <c r="N398" s="150"/>
      <c r="O398" s="150"/>
      <c r="P398" s="150"/>
      <c r="Q398" s="134" t="str">
        <f t="shared" si="6"/>
        <v>P</v>
      </c>
      <c r="R398" s="150"/>
      <c r="S398" s="149"/>
      <c r="T398" s="150"/>
      <c r="U398" s="150"/>
      <c r="V398" s="150"/>
      <c r="W398" s="148"/>
      <c r="X398" s="148"/>
    </row>
    <row r="399" spans="1:24" ht="51">
      <c r="A399" s="146"/>
      <c r="B399" s="131">
        <f>IF(AND(G399:G399="",G399=""),"",ROW()-19-COUNTBLANK($G$19:G399))</f>
        <v>354</v>
      </c>
      <c r="C399" s="246"/>
      <c r="D399" s="224" t="s">
        <v>296</v>
      </c>
      <c r="E399" s="136" t="s">
        <v>297</v>
      </c>
      <c r="F399" s="149" t="s">
        <v>298</v>
      </c>
      <c r="G399" s="260" t="s">
        <v>299</v>
      </c>
      <c r="H399" s="133"/>
      <c r="I399" s="133"/>
      <c r="J399" s="133"/>
      <c r="K399" s="135" t="s">
        <v>95</v>
      </c>
      <c r="L399" s="150"/>
      <c r="M399" s="150"/>
      <c r="N399" s="150"/>
      <c r="O399" s="150"/>
      <c r="P399" s="150"/>
      <c r="Q399" s="134" t="str">
        <f t="shared" si="6"/>
        <v>P</v>
      </c>
      <c r="R399" s="150"/>
      <c r="S399" s="149"/>
      <c r="T399" s="150"/>
      <c r="U399" s="150"/>
      <c r="V399" s="150"/>
      <c r="W399" s="148"/>
      <c r="X399" s="148"/>
    </row>
    <row r="400" spans="1:24" ht="51">
      <c r="A400" s="146"/>
      <c r="B400" s="131">
        <f>IF(AND(G400:G400="",G400=""),"",ROW()-19-COUNTBLANK($G$19:G400))</f>
        <v>355</v>
      </c>
      <c r="C400" s="246"/>
      <c r="D400" s="225"/>
      <c r="E400" s="136" t="s">
        <v>300</v>
      </c>
      <c r="F400" s="149" t="s">
        <v>301</v>
      </c>
      <c r="G400" s="149" t="s">
        <v>302</v>
      </c>
      <c r="H400" s="133"/>
      <c r="I400" s="133"/>
      <c r="J400" s="133"/>
      <c r="K400" s="135" t="s">
        <v>95</v>
      </c>
      <c r="L400" s="150"/>
      <c r="M400" s="150"/>
      <c r="N400" s="150"/>
      <c r="O400" s="150"/>
      <c r="P400" s="150"/>
      <c r="Q400" s="134" t="str">
        <f t="shared" si="6"/>
        <v>P</v>
      </c>
      <c r="R400" s="150"/>
      <c r="S400" s="149"/>
      <c r="T400" s="150"/>
      <c r="U400" s="150"/>
      <c r="V400" s="150"/>
      <c r="W400" s="150"/>
      <c r="X400" s="150"/>
    </row>
    <row r="401" spans="1:24" ht="51">
      <c r="A401" s="146"/>
      <c r="B401" s="131">
        <f>IF(AND(G401:G401="",G401=""),"",ROW()-19-COUNTBLANK($G$19:G401))</f>
        <v>356</v>
      </c>
      <c r="C401" s="246"/>
      <c r="D401" s="226"/>
      <c r="E401" s="136" t="s">
        <v>303</v>
      </c>
      <c r="F401" s="149" t="s">
        <v>301</v>
      </c>
      <c r="G401" s="149" t="s">
        <v>304</v>
      </c>
      <c r="H401" s="133"/>
      <c r="I401" s="133"/>
      <c r="J401" s="133"/>
      <c r="K401" s="135" t="s">
        <v>95</v>
      </c>
      <c r="L401" s="150"/>
      <c r="M401" s="150"/>
      <c r="N401" s="150"/>
      <c r="O401" s="150"/>
      <c r="P401" s="150"/>
      <c r="Q401" s="134" t="str">
        <f t="shared" si="6"/>
        <v>P</v>
      </c>
      <c r="R401" s="150"/>
      <c r="S401" s="149"/>
      <c r="T401" s="150"/>
      <c r="U401" s="150"/>
      <c r="V401" s="150"/>
      <c r="W401" s="150"/>
      <c r="X401" s="150"/>
    </row>
    <row r="402" spans="1:24" ht="51">
      <c r="A402" s="146"/>
      <c r="B402" s="131">
        <f>IF(AND(G402:G402="",G402=""),"",ROW()-19-COUNTBLANK($G$19:G402))</f>
        <v>357</v>
      </c>
      <c r="C402" s="246"/>
      <c r="D402" s="224" t="s">
        <v>305</v>
      </c>
      <c r="E402" s="138" t="s">
        <v>306</v>
      </c>
      <c r="F402" s="149" t="s">
        <v>307</v>
      </c>
      <c r="G402" s="149" t="s">
        <v>308</v>
      </c>
      <c r="H402" s="133"/>
      <c r="I402" s="133"/>
      <c r="J402" s="133"/>
      <c r="K402" s="135" t="s">
        <v>95</v>
      </c>
      <c r="L402" s="150"/>
      <c r="M402" s="150"/>
      <c r="N402" s="150"/>
      <c r="O402" s="150"/>
      <c r="P402" s="150"/>
      <c r="Q402" s="134" t="str">
        <f t="shared" si="6"/>
        <v>P</v>
      </c>
      <c r="R402" s="150"/>
      <c r="S402" s="149"/>
      <c r="T402" s="150"/>
      <c r="U402" s="150"/>
      <c r="V402" s="150"/>
      <c r="W402" s="150"/>
      <c r="X402" s="150"/>
    </row>
    <row r="403" spans="1:24" ht="38.25">
      <c r="A403" s="146"/>
      <c r="B403" s="131">
        <f>IF(AND(G403:G403="",G403=""),"",ROW()-19-COUNTBLANK($G$19:G403))</f>
        <v>358</v>
      </c>
      <c r="C403" s="246"/>
      <c r="D403" s="225"/>
      <c r="E403" s="136" t="s">
        <v>309</v>
      </c>
      <c r="F403" s="149" t="s">
        <v>307</v>
      </c>
      <c r="G403" s="149" t="s">
        <v>310</v>
      </c>
      <c r="H403" s="133"/>
      <c r="I403" s="133"/>
      <c r="J403" s="133"/>
      <c r="K403" s="135" t="s">
        <v>95</v>
      </c>
      <c r="L403" s="150"/>
      <c r="M403" s="150"/>
      <c r="N403" s="150"/>
      <c r="O403" s="150"/>
      <c r="P403" s="150"/>
      <c r="Q403" s="134" t="str">
        <f t="shared" si="6"/>
        <v>P</v>
      </c>
      <c r="R403" s="150"/>
      <c r="S403" s="149"/>
      <c r="T403" s="150"/>
      <c r="U403" s="150"/>
      <c r="V403" s="150"/>
      <c r="W403" s="150"/>
      <c r="X403" s="150"/>
    </row>
    <row r="404" spans="1:24" ht="38.25">
      <c r="A404" s="146"/>
      <c r="B404" s="131">
        <f>IF(AND(G404:G404="",G404=""),"",ROW()-19-COUNTBLANK($G$19:G404))</f>
        <v>359</v>
      </c>
      <c r="C404" s="246"/>
      <c r="D404" s="226"/>
      <c r="E404" s="136" t="s">
        <v>311</v>
      </c>
      <c r="F404" s="149" t="s">
        <v>307</v>
      </c>
      <c r="G404" s="149" t="s">
        <v>312</v>
      </c>
      <c r="H404" s="133"/>
      <c r="I404" s="133"/>
      <c r="J404" s="133"/>
      <c r="K404" s="135" t="s">
        <v>95</v>
      </c>
      <c r="L404" s="150"/>
      <c r="M404" s="150"/>
      <c r="N404" s="150"/>
      <c r="O404" s="150"/>
      <c r="P404" s="150"/>
      <c r="Q404" s="134" t="str">
        <f t="shared" si="6"/>
        <v>P</v>
      </c>
      <c r="R404" s="150"/>
      <c r="S404" s="149"/>
      <c r="T404" s="150"/>
      <c r="U404" s="150"/>
      <c r="V404" s="150"/>
      <c r="W404" s="150"/>
      <c r="X404" s="150"/>
    </row>
    <row r="405" spans="1:24" ht="51">
      <c r="A405" s="146"/>
      <c r="B405" s="131">
        <f>IF(AND(G405:G405="",G405=""),"",ROW()-19-COUNTBLANK($G$19:G405))</f>
        <v>360</v>
      </c>
      <c r="C405" s="246"/>
      <c r="D405" s="84" t="s">
        <v>313</v>
      </c>
      <c r="E405" s="136"/>
      <c r="F405" s="149" t="s">
        <v>314</v>
      </c>
      <c r="G405" s="149" t="s">
        <v>315</v>
      </c>
      <c r="H405" s="133"/>
      <c r="I405" s="133"/>
      <c r="J405" s="133"/>
      <c r="K405" s="135" t="s">
        <v>95</v>
      </c>
      <c r="L405" s="150"/>
      <c r="M405" s="150"/>
      <c r="N405" s="150"/>
      <c r="O405" s="150"/>
      <c r="P405" s="150"/>
      <c r="Q405" s="134" t="str">
        <f t="shared" ref="Q405:Q468" si="7">IF(OR(IF(M405="",IF(L405="",IF(K405="","",K405),L405),M405)="F", IF(P405="",IF(O405="",IF(N405="","",N405), O405),P405)="F")=TRUE,"F",
IF(OR(IF(M405="",IF(L405="",IF(K405="","",K405),L405),M405)="PE", IF(P405="",IF(O405="",IF(N405="","",N405), O405),P405)="PE")=TRUE,"PE",
IF(AND(IF(M405="",IF(L405="",IF(K405="","",K405),L405),M405)="", IF(P405="",IF(O405="",IF(N405="","",N405), O405),P405)="")=TRUE,"","P")))</f>
        <v>P</v>
      </c>
      <c r="R405" s="150"/>
      <c r="S405" s="149"/>
      <c r="T405" s="150"/>
      <c r="U405" s="150"/>
      <c r="V405" s="150"/>
      <c r="W405" s="150"/>
      <c r="X405" s="150"/>
    </row>
    <row r="406" spans="1:24" ht="63.75">
      <c r="A406" s="146"/>
      <c r="B406" s="131">
        <f>IF(AND(G406:G406="",G406=""),"",ROW()-19-COUNTBLANK($G$19:G406))</f>
        <v>361</v>
      </c>
      <c r="C406" s="246"/>
      <c r="D406" s="224" t="s">
        <v>316</v>
      </c>
      <c r="E406" s="166" t="s">
        <v>317</v>
      </c>
      <c r="F406" s="149" t="s">
        <v>318</v>
      </c>
      <c r="G406" s="149" t="s">
        <v>319</v>
      </c>
      <c r="H406" s="133"/>
      <c r="I406" s="133"/>
      <c r="J406" s="133"/>
      <c r="K406" s="135" t="s">
        <v>95</v>
      </c>
      <c r="L406" s="150"/>
      <c r="M406" s="150"/>
      <c r="N406" s="150"/>
      <c r="O406" s="150"/>
      <c r="P406" s="150"/>
      <c r="Q406" s="134" t="str">
        <f t="shared" si="7"/>
        <v>P</v>
      </c>
      <c r="R406" s="150"/>
      <c r="S406" s="149"/>
      <c r="T406" s="150"/>
      <c r="U406" s="150"/>
      <c r="V406" s="150"/>
      <c r="W406" s="150"/>
      <c r="X406" s="150"/>
    </row>
    <row r="407" spans="1:24" ht="63.75">
      <c r="A407" s="146"/>
      <c r="B407" s="131">
        <f>IF(AND(G407:G407="",G407=""),"",ROW()-19-COUNTBLANK($G$19:G407))</f>
        <v>362</v>
      </c>
      <c r="C407" s="246"/>
      <c r="D407" s="225"/>
      <c r="E407" s="166" t="s">
        <v>320</v>
      </c>
      <c r="F407" s="149" t="s">
        <v>321</v>
      </c>
      <c r="G407" s="149" t="s">
        <v>319</v>
      </c>
      <c r="H407" s="133"/>
      <c r="I407" s="133"/>
      <c r="J407" s="133"/>
      <c r="K407" s="135" t="s">
        <v>95</v>
      </c>
      <c r="L407" s="150"/>
      <c r="M407" s="150"/>
      <c r="N407" s="150"/>
      <c r="O407" s="150"/>
      <c r="P407" s="150"/>
      <c r="Q407" s="134" t="str">
        <f t="shared" si="7"/>
        <v>P</v>
      </c>
      <c r="R407" s="150"/>
      <c r="S407" s="149"/>
      <c r="T407" s="150"/>
      <c r="U407" s="150"/>
      <c r="V407" s="150"/>
      <c r="W407" s="150"/>
      <c r="X407" s="150"/>
    </row>
    <row r="408" spans="1:24" ht="63.75">
      <c r="A408" s="146"/>
      <c r="B408" s="131">
        <f>IF(AND(G408:G408="",G408=""),"",ROW()-19-COUNTBLANK($G$19:G408))</f>
        <v>363</v>
      </c>
      <c r="C408" s="246"/>
      <c r="D408" s="226"/>
      <c r="E408" s="166" t="s">
        <v>322</v>
      </c>
      <c r="F408" s="149" t="s">
        <v>323</v>
      </c>
      <c r="G408" s="149" t="s">
        <v>319</v>
      </c>
      <c r="H408" s="133"/>
      <c r="I408" s="133"/>
      <c r="J408" s="133"/>
      <c r="K408" s="135" t="s">
        <v>95</v>
      </c>
      <c r="L408" s="150"/>
      <c r="M408" s="150"/>
      <c r="N408" s="150"/>
      <c r="O408" s="150"/>
      <c r="P408" s="150"/>
      <c r="Q408" s="134" t="str">
        <f t="shared" si="7"/>
        <v>P</v>
      </c>
      <c r="R408" s="150"/>
      <c r="S408" s="149"/>
      <c r="T408" s="150"/>
      <c r="U408" s="150"/>
      <c r="V408" s="150"/>
      <c r="W408" s="150"/>
      <c r="X408" s="150"/>
    </row>
    <row r="409" spans="1:24" ht="38.25">
      <c r="A409" s="146"/>
      <c r="B409" s="131">
        <f>IF(AND(G409:G409="",G409=""),"",ROW()-19-COUNTBLANK($G$19:G409))</f>
        <v>364</v>
      </c>
      <c r="C409" s="246"/>
      <c r="D409" s="84" t="s">
        <v>324</v>
      </c>
      <c r="E409" s="136"/>
      <c r="F409" s="149" t="s">
        <v>325</v>
      </c>
      <c r="G409" s="149" t="s">
        <v>326</v>
      </c>
      <c r="H409" s="133"/>
      <c r="I409" s="133"/>
      <c r="J409" s="133"/>
      <c r="K409" s="135" t="s">
        <v>95</v>
      </c>
      <c r="L409" s="150"/>
      <c r="M409" s="150"/>
      <c r="N409" s="150"/>
      <c r="O409" s="150"/>
      <c r="P409" s="150"/>
      <c r="Q409" s="134" t="str">
        <f t="shared" si="7"/>
        <v>P</v>
      </c>
      <c r="R409" s="150"/>
      <c r="S409" s="149"/>
      <c r="T409" s="150"/>
      <c r="U409" s="150"/>
      <c r="V409" s="150"/>
      <c r="W409" s="150"/>
      <c r="X409" s="150"/>
    </row>
    <row r="410" spans="1:24" ht="15.75">
      <c r="A410" s="130"/>
      <c r="B410" s="131" t="str">
        <f>IF(AND(G410:G410="",G410=""),"",ROW()-19-COUNTBLANK($G$19:G410))</f>
        <v/>
      </c>
      <c r="C410" s="142" t="s">
        <v>202</v>
      </c>
      <c r="D410" s="143"/>
      <c r="E410" s="143"/>
      <c r="F410" s="143"/>
      <c r="G410" s="143"/>
      <c r="H410" s="143"/>
      <c r="I410" s="143"/>
      <c r="J410" s="143"/>
      <c r="K410" s="143"/>
      <c r="L410" s="143"/>
      <c r="M410" s="143"/>
      <c r="N410" s="143"/>
      <c r="O410" s="143"/>
      <c r="P410" s="143"/>
      <c r="Q410" s="143"/>
      <c r="R410" s="143"/>
      <c r="S410" s="143"/>
      <c r="T410" s="143"/>
      <c r="U410" s="143"/>
      <c r="V410" s="143"/>
      <c r="W410" s="143"/>
      <c r="X410" s="143"/>
    </row>
    <row r="411" spans="1:24" ht="25.5">
      <c r="A411" s="146"/>
      <c r="B411" s="131">
        <f>IF(AND(G411:G411="",G411=""),"",ROW()-19-COUNTBLANK($G$19:G411))</f>
        <v>365</v>
      </c>
      <c r="C411" s="246" t="s">
        <v>293</v>
      </c>
      <c r="D411" s="84" t="s">
        <v>294</v>
      </c>
      <c r="E411" s="138"/>
      <c r="F411" s="70" t="s">
        <v>146</v>
      </c>
      <c r="G411" s="149" t="s">
        <v>295</v>
      </c>
      <c r="H411" s="133"/>
      <c r="I411" s="133"/>
      <c r="J411" s="133"/>
      <c r="K411" s="135" t="s">
        <v>95</v>
      </c>
      <c r="L411" s="150"/>
      <c r="M411" s="150"/>
      <c r="N411" s="150"/>
      <c r="O411" s="150"/>
      <c r="P411" s="150"/>
      <c r="Q411" s="134" t="str">
        <f t="shared" si="7"/>
        <v>P</v>
      </c>
      <c r="R411" s="150"/>
      <c r="S411" s="149"/>
      <c r="T411" s="150"/>
      <c r="U411" s="150"/>
      <c r="V411" s="150"/>
      <c r="W411" s="150"/>
      <c r="X411" s="150"/>
    </row>
    <row r="412" spans="1:24" ht="51">
      <c r="A412" s="146"/>
      <c r="B412" s="131">
        <f>IF(AND(G412:G412="",G412=""),"",ROW()-19-COUNTBLANK($G$19:G412))</f>
        <v>366</v>
      </c>
      <c r="C412" s="246"/>
      <c r="D412" s="224" t="s">
        <v>296</v>
      </c>
      <c r="E412" s="136" t="s">
        <v>297</v>
      </c>
      <c r="F412" s="149" t="s">
        <v>298</v>
      </c>
      <c r="G412" s="149" t="s">
        <v>327</v>
      </c>
      <c r="H412" s="133"/>
      <c r="I412" s="133"/>
      <c r="J412" s="133"/>
      <c r="K412" s="135" t="s">
        <v>95</v>
      </c>
      <c r="L412" s="150"/>
      <c r="M412" s="150"/>
      <c r="N412" s="150"/>
      <c r="O412" s="150"/>
      <c r="P412" s="150"/>
      <c r="Q412" s="134" t="str">
        <f t="shared" si="7"/>
        <v>P</v>
      </c>
      <c r="R412" s="150"/>
      <c r="S412" s="149"/>
      <c r="T412" s="150"/>
      <c r="U412" s="150"/>
      <c r="V412" s="150"/>
      <c r="W412" s="150"/>
      <c r="X412" s="150"/>
    </row>
    <row r="413" spans="1:24" ht="51">
      <c r="A413" s="146"/>
      <c r="B413" s="131">
        <f>IF(AND(G413:G413="",G413=""),"",ROW()-19-COUNTBLANK($G$19:G413))</f>
        <v>367</v>
      </c>
      <c r="C413" s="246"/>
      <c r="D413" s="225"/>
      <c r="E413" s="136" t="s">
        <v>300</v>
      </c>
      <c r="F413" s="149" t="s">
        <v>301</v>
      </c>
      <c r="G413" s="149" t="s">
        <v>328</v>
      </c>
      <c r="H413" s="133"/>
      <c r="I413" s="133"/>
      <c r="J413" s="133"/>
      <c r="K413" s="135" t="s">
        <v>95</v>
      </c>
      <c r="L413" s="150"/>
      <c r="M413" s="150"/>
      <c r="N413" s="150"/>
      <c r="O413" s="150"/>
      <c r="P413" s="150"/>
      <c r="Q413" s="134" t="str">
        <f t="shared" si="7"/>
        <v>P</v>
      </c>
      <c r="R413" s="150"/>
      <c r="S413" s="149"/>
      <c r="T413" s="150"/>
      <c r="U413" s="150"/>
      <c r="V413" s="150"/>
      <c r="W413" s="150"/>
      <c r="X413" s="150"/>
    </row>
    <row r="414" spans="1:24" ht="51">
      <c r="A414" s="146"/>
      <c r="B414" s="131">
        <f>IF(AND(G414:G414="",G414=""),"",ROW()-19-COUNTBLANK($G$19:G414))</f>
        <v>368</v>
      </c>
      <c r="C414" s="246"/>
      <c r="D414" s="226"/>
      <c r="E414" s="136" t="s">
        <v>303</v>
      </c>
      <c r="F414" s="149" t="s">
        <v>301</v>
      </c>
      <c r="G414" s="149" t="s">
        <v>329</v>
      </c>
      <c r="H414" s="133"/>
      <c r="I414" s="133"/>
      <c r="J414" s="133"/>
      <c r="K414" s="135" t="s">
        <v>95</v>
      </c>
      <c r="L414" s="150"/>
      <c r="M414" s="150"/>
      <c r="N414" s="150"/>
      <c r="O414" s="150"/>
      <c r="P414" s="150"/>
      <c r="Q414" s="134" t="str">
        <f t="shared" si="7"/>
        <v>P</v>
      </c>
      <c r="R414" s="150"/>
      <c r="S414" s="149"/>
      <c r="T414" s="150"/>
      <c r="U414" s="150"/>
      <c r="V414" s="150"/>
      <c r="W414" s="150"/>
      <c r="X414" s="150"/>
    </row>
    <row r="415" spans="1:24" ht="51">
      <c r="A415" s="146"/>
      <c r="B415" s="131">
        <f>IF(AND(G415:G415="",G415=""),"",ROW()-19-COUNTBLANK($G$19:G415))</f>
        <v>369</v>
      </c>
      <c r="C415" s="246"/>
      <c r="D415" s="224" t="s">
        <v>305</v>
      </c>
      <c r="E415" s="138" t="s">
        <v>306</v>
      </c>
      <c r="F415" s="149" t="s">
        <v>307</v>
      </c>
      <c r="G415" s="149" t="s">
        <v>308</v>
      </c>
      <c r="H415" s="133"/>
      <c r="I415" s="133"/>
      <c r="J415" s="133"/>
      <c r="K415" s="135" t="s">
        <v>95</v>
      </c>
      <c r="L415" s="150"/>
      <c r="M415" s="150"/>
      <c r="N415" s="150"/>
      <c r="O415" s="150"/>
      <c r="P415" s="150"/>
      <c r="Q415" s="134" t="str">
        <f t="shared" si="7"/>
        <v>P</v>
      </c>
      <c r="R415" s="150"/>
      <c r="S415" s="149"/>
      <c r="T415" s="150"/>
      <c r="U415" s="150"/>
      <c r="V415" s="150"/>
      <c r="W415" s="150"/>
      <c r="X415" s="150"/>
    </row>
    <row r="416" spans="1:24" ht="38.25">
      <c r="A416" s="146"/>
      <c r="B416" s="131">
        <f>IF(AND(G416:G416="",G416=""),"",ROW()-19-COUNTBLANK($G$19:G416))</f>
        <v>370</v>
      </c>
      <c r="C416" s="246"/>
      <c r="D416" s="225"/>
      <c r="E416" s="136" t="s">
        <v>309</v>
      </c>
      <c r="F416" s="149" t="s">
        <v>307</v>
      </c>
      <c r="G416" s="149" t="s">
        <v>310</v>
      </c>
      <c r="H416" s="133"/>
      <c r="I416" s="133"/>
      <c r="J416" s="133"/>
      <c r="K416" s="135" t="s">
        <v>95</v>
      </c>
      <c r="L416" s="150"/>
      <c r="M416" s="150"/>
      <c r="N416" s="150"/>
      <c r="O416" s="150"/>
      <c r="P416" s="150"/>
      <c r="Q416" s="134" t="str">
        <f t="shared" si="7"/>
        <v>P</v>
      </c>
      <c r="R416" s="150"/>
      <c r="S416" s="149"/>
      <c r="T416" s="150"/>
      <c r="U416" s="150"/>
      <c r="V416" s="150"/>
      <c r="W416" s="150"/>
      <c r="X416" s="150"/>
    </row>
    <row r="417" spans="1:24" ht="38.25">
      <c r="A417" s="146"/>
      <c r="B417" s="131">
        <f>IF(AND(G417:G417="",G417=""),"",ROW()-19-COUNTBLANK($G$19:G417))</f>
        <v>371</v>
      </c>
      <c r="C417" s="246"/>
      <c r="D417" s="226"/>
      <c r="E417" s="136" t="s">
        <v>311</v>
      </c>
      <c r="F417" s="149" t="s">
        <v>307</v>
      </c>
      <c r="G417" s="149" t="s">
        <v>312</v>
      </c>
      <c r="H417" s="133"/>
      <c r="I417" s="133"/>
      <c r="J417" s="133"/>
      <c r="K417" s="135" t="s">
        <v>95</v>
      </c>
      <c r="L417" s="150"/>
      <c r="M417" s="150"/>
      <c r="N417" s="150"/>
      <c r="O417" s="150"/>
      <c r="P417" s="150"/>
      <c r="Q417" s="134" t="str">
        <f t="shared" si="7"/>
        <v>P</v>
      </c>
      <c r="R417" s="150"/>
      <c r="S417" s="149"/>
      <c r="T417" s="150"/>
      <c r="U417" s="150"/>
      <c r="V417" s="150"/>
      <c r="W417" s="150"/>
      <c r="X417" s="150"/>
    </row>
    <row r="418" spans="1:24" ht="51">
      <c r="A418" s="146"/>
      <c r="B418" s="131">
        <f>IF(AND(G418:G418="",G418=""),"",ROW()-19-COUNTBLANK($G$19:G418))</f>
        <v>372</v>
      </c>
      <c r="C418" s="246"/>
      <c r="D418" s="84" t="s">
        <v>313</v>
      </c>
      <c r="E418" s="136"/>
      <c r="F418" s="149" t="s">
        <v>314</v>
      </c>
      <c r="G418" s="149" t="s">
        <v>315</v>
      </c>
      <c r="H418" s="133"/>
      <c r="I418" s="133"/>
      <c r="J418" s="133"/>
      <c r="K418" s="135" t="s">
        <v>95</v>
      </c>
      <c r="L418" s="150"/>
      <c r="M418" s="150"/>
      <c r="N418" s="150"/>
      <c r="O418" s="150"/>
      <c r="P418" s="150"/>
      <c r="Q418" s="134" t="str">
        <f t="shared" si="7"/>
        <v>P</v>
      </c>
      <c r="R418" s="150"/>
      <c r="S418" s="149"/>
      <c r="T418" s="150"/>
      <c r="U418" s="150"/>
      <c r="V418" s="150"/>
      <c r="W418" s="150"/>
      <c r="X418" s="150"/>
    </row>
    <row r="419" spans="1:24" ht="63.75">
      <c r="A419" s="146"/>
      <c r="B419" s="131">
        <f>IF(AND(G419:G419="",G419=""),"",ROW()-19-COUNTBLANK($G$19:G419))</f>
        <v>373</v>
      </c>
      <c r="C419" s="246"/>
      <c r="D419" s="224" t="s">
        <v>316</v>
      </c>
      <c r="E419" s="138" t="s">
        <v>317</v>
      </c>
      <c r="F419" s="149" t="s">
        <v>318</v>
      </c>
      <c r="G419" s="149" t="s">
        <v>319</v>
      </c>
      <c r="H419" s="133"/>
      <c r="I419" s="133"/>
      <c r="J419" s="133"/>
      <c r="K419" s="135" t="s">
        <v>95</v>
      </c>
      <c r="L419" s="150"/>
      <c r="M419" s="150"/>
      <c r="N419" s="150"/>
      <c r="O419" s="150"/>
      <c r="P419" s="150"/>
      <c r="Q419" s="134" t="str">
        <f t="shared" si="7"/>
        <v>P</v>
      </c>
      <c r="R419" s="150"/>
      <c r="S419" s="149"/>
      <c r="T419" s="150"/>
      <c r="U419" s="150"/>
      <c r="V419" s="150"/>
      <c r="W419" s="150"/>
      <c r="X419" s="150"/>
    </row>
    <row r="420" spans="1:24" ht="63.75">
      <c r="A420" s="146"/>
      <c r="B420" s="131">
        <f>IF(AND(G420:G420="",G420=""),"",ROW()-19-COUNTBLANK($G$19:G420))</f>
        <v>374</v>
      </c>
      <c r="C420" s="246"/>
      <c r="D420" s="225"/>
      <c r="E420" s="138" t="s">
        <v>320</v>
      </c>
      <c r="F420" s="149" t="s">
        <v>321</v>
      </c>
      <c r="G420" s="149" t="s">
        <v>319</v>
      </c>
      <c r="H420" s="133"/>
      <c r="I420" s="133"/>
      <c r="J420" s="133"/>
      <c r="K420" s="135" t="s">
        <v>95</v>
      </c>
      <c r="L420" s="150"/>
      <c r="M420" s="150"/>
      <c r="N420" s="150"/>
      <c r="O420" s="150"/>
      <c r="P420" s="150"/>
      <c r="Q420" s="134" t="str">
        <f t="shared" si="7"/>
        <v>P</v>
      </c>
      <c r="R420" s="150"/>
      <c r="S420" s="149"/>
      <c r="T420" s="150"/>
      <c r="U420" s="150"/>
      <c r="V420" s="150"/>
      <c r="W420" s="150"/>
      <c r="X420" s="150"/>
    </row>
    <row r="421" spans="1:24" ht="63.75">
      <c r="A421" s="146"/>
      <c r="B421" s="131">
        <f>IF(AND(G421:G421="",G421=""),"",ROW()-19-COUNTBLANK($G$19:G421))</f>
        <v>375</v>
      </c>
      <c r="C421" s="246"/>
      <c r="D421" s="226"/>
      <c r="E421" s="138" t="s">
        <v>322</v>
      </c>
      <c r="F421" s="149" t="s">
        <v>323</v>
      </c>
      <c r="G421" s="149" t="s">
        <v>319</v>
      </c>
      <c r="H421" s="133"/>
      <c r="I421" s="133"/>
      <c r="J421" s="133"/>
      <c r="K421" s="135" t="s">
        <v>95</v>
      </c>
      <c r="L421" s="150"/>
      <c r="M421" s="150"/>
      <c r="N421" s="150"/>
      <c r="O421" s="150"/>
      <c r="P421" s="150"/>
      <c r="Q421" s="134" t="str">
        <f t="shared" si="7"/>
        <v>P</v>
      </c>
      <c r="R421" s="150"/>
      <c r="S421" s="149"/>
      <c r="T421" s="150"/>
      <c r="U421" s="150"/>
      <c r="V421" s="150"/>
      <c r="W421" s="150"/>
      <c r="X421" s="150"/>
    </row>
    <row r="422" spans="1:24" ht="38.25">
      <c r="A422" s="146"/>
      <c r="B422" s="131">
        <f>IF(AND(G422:G422="",G422=""),"",ROW()-19-COUNTBLANK($G$19:G422))</f>
        <v>376</v>
      </c>
      <c r="C422" s="246"/>
      <c r="D422" s="84" t="s">
        <v>324</v>
      </c>
      <c r="E422" s="136"/>
      <c r="F422" s="149" t="s">
        <v>325</v>
      </c>
      <c r="G422" s="149" t="s">
        <v>326</v>
      </c>
      <c r="H422" s="133"/>
      <c r="I422" s="133"/>
      <c r="J422" s="133"/>
      <c r="K422" s="135" t="s">
        <v>95</v>
      </c>
      <c r="L422" s="150"/>
      <c r="M422" s="150"/>
      <c r="N422" s="150"/>
      <c r="O422" s="150"/>
      <c r="P422" s="150"/>
      <c r="Q422" s="134" t="str">
        <f t="shared" si="7"/>
        <v>P</v>
      </c>
      <c r="R422" s="150"/>
      <c r="S422" s="149"/>
      <c r="T422" s="150"/>
      <c r="U422" s="150"/>
      <c r="V422" s="150"/>
      <c r="W422" s="150"/>
      <c r="X422" s="150"/>
    </row>
    <row r="423" spans="1:24" ht="15.75">
      <c r="A423" s="130"/>
      <c r="B423" s="131" t="str">
        <f>IF(AND(G423:G423="",G423=""),"",ROW()-19-COUNTBLANK($G$19:G423))</f>
        <v/>
      </c>
      <c r="C423" s="142" t="s">
        <v>233</v>
      </c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</row>
    <row r="424" spans="1:24" ht="25.5">
      <c r="A424" s="146"/>
      <c r="B424" s="131">
        <f>IF(AND(G424:G424="",G424=""),"",ROW()-19-COUNTBLANK($G$19:G424))</f>
        <v>377</v>
      </c>
      <c r="C424" s="246" t="s">
        <v>293</v>
      </c>
      <c r="D424" s="84" t="s">
        <v>294</v>
      </c>
      <c r="E424" s="138"/>
      <c r="F424" s="70" t="s">
        <v>146</v>
      </c>
      <c r="G424" s="149" t="s">
        <v>295</v>
      </c>
      <c r="H424" s="133"/>
      <c r="I424" s="133"/>
      <c r="J424" s="133"/>
      <c r="K424" s="135" t="s">
        <v>95</v>
      </c>
      <c r="L424" s="150"/>
      <c r="M424" s="150"/>
      <c r="N424" s="150"/>
      <c r="O424" s="150"/>
      <c r="P424" s="150"/>
      <c r="Q424" s="134" t="str">
        <f t="shared" si="7"/>
        <v>P</v>
      </c>
      <c r="R424" s="150"/>
      <c r="S424" s="149"/>
      <c r="T424" s="150"/>
      <c r="U424" s="150"/>
      <c r="V424" s="150"/>
      <c r="W424" s="150"/>
      <c r="X424" s="150"/>
    </row>
    <row r="425" spans="1:24" ht="51">
      <c r="A425" s="146"/>
      <c r="B425" s="131">
        <f>IF(AND(G425:G425="",G425=""),"",ROW()-19-COUNTBLANK($G$19:G425))</f>
        <v>378</v>
      </c>
      <c r="C425" s="246"/>
      <c r="D425" s="224" t="s">
        <v>296</v>
      </c>
      <c r="E425" s="136" t="s">
        <v>297</v>
      </c>
      <c r="F425" s="149" t="s">
        <v>298</v>
      </c>
      <c r="G425" s="149" t="s">
        <v>327</v>
      </c>
      <c r="H425" s="133"/>
      <c r="I425" s="133"/>
      <c r="J425" s="133"/>
      <c r="K425" s="135" t="s">
        <v>95</v>
      </c>
      <c r="L425" s="150"/>
      <c r="M425" s="150"/>
      <c r="N425" s="150"/>
      <c r="O425" s="150"/>
      <c r="P425" s="150"/>
      <c r="Q425" s="134" t="str">
        <f t="shared" si="7"/>
        <v>P</v>
      </c>
      <c r="R425" s="150"/>
      <c r="S425" s="149"/>
      <c r="T425" s="150"/>
      <c r="U425" s="150"/>
      <c r="V425" s="150"/>
      <c r="W425" s="150"/>
      <c r="X425" s="150"/>
    </row>
    <row r="426" spans="1:24" ht="51">
      <c r="A426" s="146"/>
      <c r="B426" s="131">
        <f>IF(AND(G426:G426="",G426=""),"",ROW()-19-COUNTBLANK($G$19:G426))</f>
        <v>379</v>
      </c>
      <c r="C426" s="246"/>
      <c r="D426" s="225"/>
      <c r="E426" s="136" t="s">
        <v>300</v>
      </c>
      <c r="F426" s="149" t="s">
        <v>301</v>
      </c>
      <c r="G426" s="149" t="s">
        <v>328</v>
      </c>
      <c r="H426" s="133"/>
      <c r="I426" s="133"/>
      <c r="J426" s="133"/>
      <c r="K426" s="135" t="s">
        <v>95</v>
      </c>
      <c r="L426" s="150"/>
      <c r="M426" s="150"/>
      <c r="N426" s="150"/>
      <c r="O426" s="150"/>
      <c r="P426" s="150"/>
      <c r="Q426" s="134" t="str">
        <f t="shared" si="7"/>
        <v>P</v>
      </c>
      <c r="R426" s="150"/>
      <c r="S426" s="149"/>
      <c r="T426" s="150"/>
      <c r="U426" s="150"/>
      <c r="V426" s="150"/>
      <c r="W426" s="150"/>
      <c r="X426" s="150"/>
    </row>
    <row r="427" spans="1:24" ht="51">
      <c r="A427" s="146"/>
      <c r="B427" s="131">
        <f>IF(AND(G427:G427="",G427=""),"",ROW()-19-COUNTBLANK($G$19:G427))</f>
        <v>380</v>
      </c>
      <c r="C427" s="246"/>
      <c r="D427" s="226"/>
      <c r="E427" s="136" t="s">
        <v>303</v>
      </c>
      <c r="F427" s="149" t="s">
        <v>301</v>
      </c>
      <c r="G427" s="149" t="s">
        <v>329</v>
      </c>
      <c r="H427" s="133"/>
      <c r="I427" s="133"/>
      <c r="J427" s="133"/>
      <c r="K427" s="135" t="s">
        <v>95</v>
      </c>
      <c r="L427" s="150"/>
      <c r="M427" s="150"/>
      <c r="N427" s="150"/>
      <c r="O427" s="150"/>
      <c r="P427" s="150"/>
      <c r="Q427" s="134" t="str">
        <f t="shared" si="7"/>
        <v>P</v>
      </c>
      <c r="R427" s="150"/>
      <c r="S427" s="149"/>
      <c r="T427" s="150"/>
      <c r="U427" s="150"/>
      <c r="V427" s="150"/>
      <c r="W427" s="150"/>
      <c r="X427" s="150"/>
    </row>
    <row r="428" spans="1:24" ht="51">
      <c r="A428" s="146"/>
      <c r="B428" s="131">
        <f>IF(AND(G428:G428="",G428=""),"",ROW()-19-COUNTBLANK($G$19:G428))</f>
        <v>381</v>
      </c>
      <c r="C428" s="246"/>
      <c r="D428" s="224" t="s">
        <v>305</v>
      </c>
      <c r="E428" s="138" t="s">
        <v>306</v>
      </c>
      <c r="F428" s="149" t="s">
        <v>307</v>
      </c>
      <c r="G428" s="149" t="s">
        <v>308</v>
      </c>
      <c r="H428" s="133"/>
      <c r="I428" s="133"/>
      <c r="J428" s="133"/>
      <c r="K428" s="135" t="s">
        <v>95</v>
      </c>
      <c r="L428" s="150"/>
      <c r="M428" s="150"/>
      <c r="N428" s="150"/>
      <c r="O428" s="150"/>
      <c r="P428" s="150"/>
      <c r="Q428" s="134" t="str">
        <f t="shared" si="7"/>
        <v>P</v>
      </c>
      <c r="R428" s="150"/>
      <c r="S428" s="149"/>
      <c r="T428" s="150"/>
      <c r="U428" s="150"/>
      <c r="V428" s="150"/>
      <c r="W428" s="150"/>
      <c r="X428" s="150"/>
    </row>
    <row r="429" spans="1:24" ht="38.25">
      <c r="A429" s="146"/>
      <c r="B429" s="131">
        <f>IF(AND(G429:G429="",G429=""),"",ROW()-19-COUNTBLANK($G$19:G429))</f>
        <v>382</v>
      </c>
      <c r="C429" s="246"/>
      <c r="D429" s="225"/>
      <c r="E429" s="136" t="s">
        <v>309</v>
      </c>
      <c r="F429" s="149" t="s">
        <v>307</v>
      </c>
      <c r="G429" s="149" t="s">
        <v>310</v>
      </c>
      <c r="H429" s="133"/>
      <c r="I429" s="133"/>
      <c r="J429" s="133"/>
      <c r="K429" s="135" t="s">
        <v>95</v>
      </c>
      <c r="L429" s="150"/>
      <c r="M429" s="150"/>
      <c r="N429" s="150"/>
      <c r="O429" s="150"/>
      <c r="P429" s="150"/>
      <c r="Q429" s="134" t="str">
        <f t="shared" si="7"/>
        <v>P</v>
      </c>
      <c r="R429" s="150"/>
      <c r="S429" s="149"/>
      <c r="T429" s="150"/>
      <c r="U429" s="150"/>
      <c r="V429" s="150"/>
      <c r="W429" s="150"/>
      <c r="X429" s="150"/>
    </row>
    <row r="430" spans="1:24" ht="38.25">
      <c r="A430" s="146"/>
      <c r="B430" s="131">
        <f>IF(AND(G430:G430="",G430=""),"",ROW()-19-COUNTBLANK($G$19:G430))</f>
        <v>383</v>
      </c>
      <c r="C430" s="246"/>
      <c r="D430" s="226"/>
      <c r="E430" s="136" t="s">
        <v>311</v>
      </c>
      <c r="F430" s="149" t="s">
        <v>307</v>
      </c>
      <c r="G430" s="149" t="s">
        <v>312</v>
      </c>
      <c r="H430" s="133"/>
      <c r="I430" s="133"/>
      <c r="J430" s="133"/>
      <c r="K430" s="135" t="s">
        <v>95</v>
      </c>
      <c r="L430" s="150"/>
      <c r="M430" s="150"/>
      <c r="N430" s="150"/>
      <c r="O430" s="150"/>
      <c r="P430" s="150"/>
      <c r="Q430" s="134" t="str">
        <f t="shared" si="7"/>
        <v>P</v>
      </c>
      <c r="R430" s="150"/>
      <c r="S430" s="149"/>
      <c r="T430" s="150"/>
      <c r="U430" s="150"/>
      <c r="V430" s="150"/>
      <c r="W430" s="150"/>
      <c r="X430" s="150"/>
    </row>
    <row r="431" spans="1:24" ht="51">
      <c r="A431" s="146"/>
      <c r="B431" s="131">
        <f>IF(AND(G431:G431="",G431=""),"",ROW()-19-COUNTBLANK($G$19:G431))</f>
        <v>384</v>
      </c>
      <c r="C431" s="246"/>
      <c r="D431" s="84" t="s">
        <v>313</v>
      </c>
      <c r="E431" s="136"/>
      <c r="F431" s="149" t="s">
        <v>314</v>
      </c>
      <c r="G431" s="149" t="s">
        <v>315</v>
      </c>
      <c r="H431" s="133"/>
      <c r="I431" s="133"/>
      <c r="J431" s="133"/>
      <c r="K431" s="135" t="s">
        <v>95</v>
      </c>
      <c r="L431" s="150"/>
      <c r="M431" s="150"/>
      <c r="N431" s="150"/>
      <c r="O431" s="150"/>
      <c r="P431" s="150"/>
      <c r="Q431" s="134" t="str">
        <f t="shared" si="7"/>
        <v>P</v>
      </c>
      <c r="R431" s="150"/>
      <c r="S431" s="149"/>
      <c r="T431" s="150"/>
      <c r="U431" s="150"/>
      <c r="V431" s="150"/>
      <c r="W431" s="150"/>
      <c r="X431" s="150"/>
    </row>
    <row r="432" spans="1:24" ht="63.75">
      <c r="A432" s="146"/>
      <c r="B432" s="131">
        <f>IF(AND(G432:G432="",G432=""),"",ROW()-19-COUNTBLANK($G$19:G432))</f>
        <v>385</v>
      </c>
      <c r="C432" s="246"/>
      <c r="D432" s="224" t="s">
        <v>316</v>
      </c>
      <c r="E432" s="166" t="s">
        <v>317</v>
      </c>
      <c r="F432" s="149" t="s">
        <v>318</v>
      </c>
      <c r="G432" s="149" t="s">
        <v>319</v>
      </c>
      <c r="H432" s="133"/>
      <c r="I432" s="133"/>
      <c r="J432" s="133"/>
      <c r="K432" s="135" t="s">
        <v>95</v>
      </c>
      <c r="L432" s="150"/>
      <c r="M432" s="150"/>
      <c r="N432" s="150"/>
      <c r="O432" s="150"/>
      <c r="P432" s="150"/>
      <c r="Q432" s="134" t="str">
        <f t="shared" si="7"/>
        <v>P</v>
      </c>
      <c r="R432" s="150"/>
      <c r="S432" s="149"/>
      <c r="T432" s="150"/>
      <c r="U432" s="150"/>
      <c r="V432" s="150"/>
      <c r="W432" s="150"/>
      <c r="X432" s="150"/>
    </row>
    <row r="433" spans="1:24" ht="63.75">
      <c r="A433" s="146"/>
      <c r="B433" s="131">
        <f>IF(AND(G433:G433="",G433=""),"",ROW()-19-COUNTBLANK($G$19:G433))</f>
        <v>386</v>
      </c>
      <c r="C433" s="246"/>
      <c r="D433" s="225"/>
      <c r="E433" s="166" t="s">
        <v>320</v>
      </c>
      <c r="F433" s="149" t="s">
        <v>321</v>
      </c>
      <c r="G433" s="149" t="s">
        <v>319</v>
      </c>
      <c r="H433" s="133"/>
      <c r="I433" s="133"/>
      <c r="J433" s="133"/>
      <c r="K433" s="135" t="s">
        <v>95</v>
      </c>
      <c r="L433" s="150"/>
      <c r="M433" s="150"/>
      <c r="N433" s="150"/>
      <c r="O433" s="150"/>
      <c r="P433" s="150"/>
      <c r="Q433" s="134" t="str">
        <f t="shared" si="7"/>
        <v>P</v>
      </c>
      <c r="R433" s="150"/>
      <c r="S433" s="149"/>
      <c r="T433" s="150"/>
      <c r="U433" s="150"/>
      <c r="V433" s="150"/>
      <c r="W433" s="150"/>
      <c r="X433" s="150"/>
    </row>
    <row r="434" spans="1:24" ht="63.75">
      <c r="A434" s="146"/>
      <c r="B434" s="131">
        <f>IF(AND(G434:G434="",G434=""),"",ROW()-19-COUNTBLANK($G$19:G434))</f>
        <v>387</v>
      </c>
      <c r="C434" s="246"/>
      <c r="D434" s="226"/>
      <c r="E434" s="166" t="s">
        <v>322</v>
      </c>
      <c r="F434" s="149" t="s">
        <v>323</v>
      </c>
      <c r="G434" s="149" t="s">
        <v>319</v>
      </c>
      <c r="H434" s="133"/>
      <c r="I434" s="133"/>
      <c r="J434" s="133"/>
      <c r="K434" s="135" t="s">
        <v>95</v>
      </c>
      <c r="L434" s="150"/>
      <c r="M434" s="150"/>
      <c r="N434" s="150"/>
      <c r="O434" s="150"/>
      <c r="P434" s="150"/>
      <c r="Q434" s="134" t="str">
        <f t="shared" si="7"/>
        <v>P</v>
      </c>
      <c r="R434" s="150"/>
      <c r="S434" s="149"/>
      <c r="T434" s="150"/>
      <c r="U434" s="150"/>
      <c r="V434" s="150"/>
      <c r="W434" s="150"/>
      <c r="X434" s="150"/>
    </row>
    <row r="435" spans="1:24" ht="38.25">
      <c r="A435" s="146"/>
      <c r="B435" s="131">
        <f>IF(AND(G435:G435="",G435=""),"",ROW()-19-COUNTBLANK($G$19:G435))</f>
        <v>388</v>
      </c>
      <c r="C435" s="246"/>
      <c r="D435" s="84" t="s">
        <v>324</v>
      </c>
      <c r="E435" s="136"/>
      <c r="F435" s="149" t="s">
        <v>325</v>
      </c>
      <c r="G435" s="149" t="s">
        <v>326</v>
      </c>
      <c r="H435" s="133"/>
      <c r="I435" s="133"/>
      <c r="J435" s="133"/>
      <c r="K435" s="135" t="s">
        <v>95</v>
      </c>
      <c r="L435" s="150"/>
      <c r="M435" s="150"/>
      <c r="N435" s="150"/>
      <c r="O435" s="150"/>
      <c r="P435" s="150"/>
      <c r="Q435" s="134" t="str">
        <f t="shared" si="7"/>
        <v>P</v>
      </c>
      <c r="R435" s="150"/>
      <c r="S435" s="149"/>
      <c r="T435" s="150"/>
      <c r="U435" s="150"/>
      <c r="V435" s="150"/>
      <c r="W435" s="150"/>
      <c r="X435" s="150"/>
    </row>
    <row r="436" spans="1:24" ht="76.5">
      <c r="A436" s="91"/>
      <c r="B436" s="131">
        <f>IF(AND(G436:G436="",G436=""),"",ROW()-19-COUNTBLANK($G$19:G436))</f>
        <v>389</v>
      </c>
      <c r="C436" s="70" t="s">
        <v>330</v>
      </c>
      <c r="D436" s="70"/>
      <c r="E436" s="76"/>
      <c r="F436" s="83" t="s">
        <v>331</v>
      </c>
      <c r="G436" s="70" t="s">
        <v>332</v>
      </c>
      <c r="H436" s="73"/>
      <c r="I436" s="73"/>
      <c r="J436" s="73"/>
      <c r="K436" s="135" t="s">
        <v>95</v>
      </c>
      <c r="L436" s="109"/>
      <c r="M436" s="109"/>
      <c r="N436" s="109"/>
      <c r="O436" s="109"/>
      <c r="P436" s="109"/>
      <c r="Q436" s="134" t="str">
        <f t="shared" si="7"/>
        <v>P</v>
      </c>
      <c r="R436" s="109"/>
      <c r="S436" s="98"/>
      <c r="T436" s="109"/>
      <c r="U436" s="109"/>
      <c r="V436" s="109"/>
      <c r="W436" s="109"/>
      <c r="X436" s="110"/>
    </row>
    <row r="437" spans="1:24" ht="15.75">
      <c r="A437" s="130"/>
      <c r="B437" s="131" t="str">
        <f>IF(AND(G437:G437="",G437=""),"",ROW()-19-COUNTBLANK($G$19:G437))</f>
        <v/>
      </c>
      <c r="C437" s="142" t="s">
        <v>264</v>
      </c>
      <c r="D437" s="143"/>
      <c r="E437" s="143"/>
      <c r="F437" s="143"/>
      <c r="G437" s="143"/>
      <c r="H437" s="143"/>
      <c r="I437" s="143"/>
      <c r="J437" s="143"/>
      <c r="K437" s="143"/>
      <c r="L437" s="143"/>
      <c r="M437" s="143"/>
      <c r="N437" s="143"/>
      <c r="O437" s="143"/>
      <c r="P437" s="143"/>
      <c r="Q437" s="143"/>
      <c r="R437" s="145"/>
      <c r="S437" s="145"/>
      <c r="T437" s="145"/>
      <c r="U437" s="145"/>
      <c r="V437" s="145"/>
      <c r="W437" s="145"/>
      <c r="X437" s="145"/>
    </row>
    <row r="438" spans="1:24" ht="38.25">
      <c r="A438" s="154"/>
      <c r="B438" s="131">
        <f>IF(AND(G438:G438="",G438=""),"",ROW()-19-COUNTBLANK($G$19:G438))</f>
        <v>390</v>
      </c>
      <c r="C438" s="250" t="s">
        <v>333</v>
      </c>
      <c r="D438" s="70" t="s">
        <v>334</v>
      </c>
      <c r="E438" s="155"/>
      <c r="F438" s="70" t="s">
        <v>335</v>
      </c>
      <c r="G438" s="70" t="s">
        <v>336</v>
      </c>
      <c r="H438" s="157" t="s">
        <v>95</v>
      </c>
      <c r="I438" s="158"/>
      <c r="J438" s="158"/>
      <c r="K438" s="135" t="s">
        <v>95</v>
      </c>
      <c r="L438" s="159"/>
      <c r="M438" s="159"/>
      <c r="N438" s="70"/>
      <c r="O438" s="159"/>
      <c r="P438" s="159"/>
      <c r="Q438" s="134" t="str">
        <f t="shared" si="7"/>
        <v>P</v>
      </c>
      <c r="R438" s="160"/>
      <c r="S438" s="160"/>
      <c r="W438" s="109"/>
      <c r="X438" s="110"/>
    </row>
    <row r="439" spans="1:24" ht="38.25">
      <c r="A439" s="154"/>
      <c r="B439" s="131">
        <f>IF(AND(G439:G439="",G439=""),"",ROW()-19-COUNTBLANK($G$19:G439))</f>
        <v>391</v>
      </c>
      <c r="C439" s="250"/>
      <c r="D439" s="70" t="s">
        <v>337</v>
      </c>
      <c r="E439" s="155"/>
      <c r="F439" s="70" t="s">
        <v>335</v>
      </c>
      <c r="G439" s="70" t="s">
        <v>338</v>
      </c>
      <c r="H439" s="157" t="s">
        <v>95</v>
      </c>
      <c r="I439" s="158"/>
      <c r="J439" s="158"/>
      <c r="K439" s="135" t="s">
        <v>95</v>
      </c>
      <c r="L439" s="159"/>
      <c r="M439" s="159"/>
      <c r="N439" s="70"/>
      <c r="O439" s="159"/>
      <c r="P439" s="159"/>
      <c r="Q439" s="134" t="str">
        <f t="shared" si="7"/>
        <v>P</v>
      </c>
      <c r="R439" s="160"/>
      <c r="S439" s="160"/>
      <c r="W439" s="109"/>
      <c r="X439" s="110"/>
    </row>
    <row r="440" spans="1:24" ht="38.25">
      <c r="A440" s="154"/>
      <c r="B440" s="131">
        <f>IF(AND(G440:G440="",G440=""),"",ROW()-19-COUNTBLANK($G$19:G440))</f>
        <v>392</v>
      </c>
      <c r="C440" s="250"/>
      <c r="D440" s="70" t="s">
        <v>339</v>
      </c>
      <c r="E440" s="155"/>
      <c r="F440" s="70" t="s">
        <v>340</v>
      </c>
      <c r="G440" s="70" t="s">
        <v>338</v>
      </c>
      <c r="H440" s="157" t="s">
        <v>95</v>
      </c>
      <c r="I440" s="158"/>
      <c r="J440" s="158"/>
      <c r="K440" s="135" t="s">
        <v>95</v>
      </c>
      <c r="L440" s="159"/>
      <c r="M440" s="159"/>
      <c r="N440" s="70"/>
      <c r="O440" s="159"/>
      <c r="P440" s="159"/>
      <c r="Q440" s="134" t="str">
        <f t="shared" si="7"/>
        <v>P</v>
      </c>
      <c r="R440" s="160"/>
      <c r="S440" s="160"/>
      <c r="W440" s="109"/>
      <c r="X440" s="110"/>
    </row>
    <row r="441" spans="1:24" ht="38.25">
      <c r="A441" s="154"/>
      <c r="B441" s="131">
        <f>IF(AND(G441:G441="",G441=""),"",ROW()-19-COUNTBLANK($G$19:G441))</f>
        <v>393</v>
      </c>
      <c r="C441" s="250"/>
      <c r="D441" s="70" t="s">
        <v>341</v>
      </c>
      <c r="E441" s="162"/>
      <c r="F441" s="163" t="s">
        <v>342</v>
      </c>
      <c r="G441" s="163" t="s">
        <v>343</v>
      </c>
      <c r="H441" s="157" t="s">
        <v>95</v>
      </c>
      <c r="I441" s="158"/>
      <c r="J441" s="158"/>
      <c r="K441" s="135" t="s">
        <v>95</v>
      </c>
      <c r="L441" s="159"/>
      <c r="M441" s="159"/>
      <c r="N441" s="163"/>
      <c r="O441" s="159"/>
      <c r="P441" s="159"/>
      <c r="Q441" s="134" t="str">
        <f t="shared" si="7"/>
        <v>P</v>
      </c>
      <c r="R441" s="160"/>
      <c r="S441" s="160"/>
      <c r="W441" s="109"/>
      <c r="X441" s="110"/>
    </row>
    <row r="442" spans="1:24" ht="76.5">
      <c r="A442" s="154"/>
      <c r="B442" s="131">
        <f>IF(AND(G442:G442="",G442=""),"",ROW()-19-COUNTBLANK($G$19:G442))</f>
        <v>394</v>
      </c>
      <c r="C442" s="250"/>
      <c r="D442" s="70" t="s">
        <v>344</v>
      </c>
      <c r="E442" s="162"/>
      <c r="F442" s="163" t="s">
        <v>345</v>
      </c>
      <c r="G442" s="165" t="s">
        <v>346</v>
      </c>
      <c r="H442" s="157" t="s">
        <v>95</v>
      </c>
      <c r="I442" s="158"/>
      <c r="J442" s="158"/>
      <c r="K442" s="135" t="s">
        <v>95</v>
      </c>
      <c r="L442" s="159"/>
      <c r="M442" s="159"/>
      <c r="N442" s="164"/>
      <c r="O442" s="159"/>
      <c r="P442" s="159"/>
      <c r="Q442" s="134" t="str">
        <f t="shared" si="7"/>
        <v>P</v>
      </c>
      <c r="R442" s="160"/>
      <c r="S442" s="160"/>
      <c r="W442" s="109"/>
      <c r="X442" s="110"/>
    </row>
    <row r="443" spans="1:24" ht="38.25">
      <c r="A443" s="154"/>
      <c r="B443" s="131">
        <f>IF(AND(G443:G443="",G443=""),"",ROW()-19-COUNTBLANK($G$19:G443))</f>
        <v>395</v>
      </c>
      <c r="C443" s="250"/>
      <c r="D443" s="70" t="s">
        <v>347</v>
      </c>
      <c r="E443" s="162"/>
      <c r="F443" s="163" t="s">
        <v>342</v>
      </c>
      <c r="G443" s="163" t="s">
        <v>348</v>
      </c>
      <c r="H443" s="157" t="s">
        <v>95</v>
      </c>
      <c r="I443" s="158"/>
      <c r="J443" s="158"/>
      <c r="K443" s="135" t="s">
        <v>95</v>
      </c>
      <c r="L443" s="159"/>
      <c r="M443" s="159"/>
      <c r="N443" s="163"/>
      <c r="O443" s="159"/>
      <c r="P443" s="159"/>
      <c r="Q443" s="134" t="str">
        <f t="shared" si="7"/>
        <v>P</v>
      </c>
      <c r="R443" s="160"/>
      <c r="S443" s="160"/>
      <c r="W443" s="109"/>
      <c r="X443" s="110"/>
    </row>
    <row r="444" spans="1:24" ht="38.25">
      <c r="A444" s="154"/>
      <c r="B444" s="131">
        <f>IF(AND(G444:G444="",G444=""),"",ROW()-19-COUNTBLANK($G$19:G444))</f>
        <v>396</v>
      </c>
      <c r="C444" s="250"/>
      <c r="D444" s="70" t="s">
        <v>349</v>
      </c>
      <c r="E444" s="162"/>
      <c r="F444" s="163" t="s">
        <v>342</v>
      </c>
      <c r="G444" s="163" t="s">
        <v>350</v>
      </c>
      <c r="H444" s="157" t="s">
        <v>95</v>
      </c>
      <c r="I444" s="158"/>
      <c r="J444" s="158"/>
      <c r="K444" s="135" t="s">
        <v>95</v>
      </c>
      <c r="L444" s="159"/>
      <c r="M444" s="159"/>
      <c r="N444" s="163"/>
      <c r="O444" s="159"/>
      <c r="P444" s="159"/>
      <c r="Q444" s="134" t="str">
        <f t="shared" si="7"/>
        <v>P</v>
      </c>
      <c r="R444" s="160"/>
      <c r="S444" s="160"/>
      <c r="W444" s="109"/>
      <c r="X444" s="110"/>
    </row>
    <row r="445" spans="1:24" ht="38.25">
      <c r="A445" s="154"/>
      <c r="B445" s="131">
        <f>IF(AND(G445:G445="",G445=""),"",ROW()-19-COUNTBLANK($G$19:G445))</f>
        <v>397</v>
      </c>
      <c r="C445" s="250"/>
      <c r="D445" s="70" t="s">
        <v>351</v>
      </c>
      <c r="E445" s="162"/>
      <c r="F445" s="163" t="s">
        <v>342</v>
      </c>
      <c r="G445" s="163" t="s">
        <v>352</v>
      </c>
      <c r="H445" s="157" t="s">
        <v>95</v>
      </c>
      <c r="I445" s="158"/>
      <c r="J445" s="158"/>
      <c r="K445" s="135" t="s">
        <v>95</v>
      </c>
      <c r="L445" s="159"/>
      <c r="M445" s="159"/>
      <c r="N445" s="163"/>
      <c r="O445" s="159"/>
      <c r="P445" s="159"/>
      <c r="Q445" s="134" t="str">
        <f t="shared" si="7"/>
        <v>P</v>
      </c>
      <c r="R445" s="160"/>
      <c r="S445" s="160"/>
      <c r="W445" s="109"/>
      <c r="X445" s="110"/>
    </row>
    <row r="446" spans="1:24" ht="76.5">
      <c r="A446" s="154"/>
      <c r="B446" s="131">
        <f>IF(AND(G446:G446="",G446=""),"",ROW()-19-COUNTBLANK($G$19:G446))</f>
        <v>398</v>
      </c>
      <c r="C446" s="250"/>
      <c r="D446" s="70" t="s">
        <v>353</v>
      </c>
      <c r="E446" s="162"/>
      <c r="F446" s="163" t="s">
        <v>354</v>
      </c>
      <c r="G446" s="163" t="s">
        <v>355</v>
      </c>
      <c r="H446" s="157" t="s">
        <v>95</v>
      </c>
      <c r="I446" s="158"/>
      <c r="J446" s="158"/>
      <c r="K446" s="135" t="s">
        <v>95</v>
      </c>
      <c r="L446" s="159"/>
      <c r="M446" s="159"/>
      <c r="N446" s="163"/>
      <c r="O446" s="159"/>
      <c r="P446" s="159"/>
      <c r="Q446" s="134" t="str">
        <f t="shared" si="7"/>
        <v>P</v>
      </c>
      <c r="R446" s="160"/>
      <c r="S446" s="160"/>
      <c r="W446" s="109"/>
      <c r="X446" s="110"/>
    </row>
    <row r="447" spans="1:24" ht="38.25">
      <c r="A447" s="154"/>
      <c r="B447" s="131">
        <f>IF(AND(G447:G447="",G447=""),"",ROW()-19-COUNTBLANK($G$19:G447))</f>
        <v>399</v>
      </c>
      <c r="C447" s="250"/>
      <c r="D447" s="70" t="s">
        <v>356</v>
      </c>
      <c r="E447" s="162"/>
      <c r="F447" s="163" t="s">
        <v>342</v>
      </c>
      <c r="G447" s="163" t="s">
        <v>357</v>
      </c>
      <c r="H447" s="157" t="s">
        <v>95</v>
      </c>
      <c r="I447" s="158"/>
      <c r="J447" s="158"/>
      <c r="K447" s="135" t="s">
        <v>95</v>
      </c>
      <c r="L447" s="159"/>
      <c r="M447" s="159"/>
      <c r="N447" s="163"/>
      <c r="O447" s="159"/>
      <c r="P447" s="159"/>
      <c r="Q447" s="134" t="str">
        <f t="shared" si="7"/>
        <v>P</v>
      </c>
      <c r="R447" s="160"/>
      <c r="S447" s="160"/>
      <c r="W447" s="109"/>
      <c r="X447" s="110"/>
    </row>
    <row r="448" spans="1:24" ht="38.25">
      <c r="A448" s="154"/>
      <c r="B448" s="131">
        <f>IF(AND(G448:G448="",G448=""),"",ROW()-19-COUNTBLANK($G$19:G448))</f>
        <v>400</v>
      </c>
      <c r="C448" s="250"/>
      <c r="D448" s="70" t="s">
        <v>358</v>
      </c>
      <c r="E448" s="162"/>
      <c r="F448" s="163" t="s">
        <v>342</v>
      </c>
      <c r="G448" s="163" t="s">
        <v>359</v>
      </c>
      <c r="H448" s="157" t="s">
        <v>95</v>
      </c>
      <c r="I448" s="158"/>
      <c r="J448" s="158"/>
      <c r="K448" s="135" t="s">
        <v>95</v>
      </c>
      <c r="L448" s="159"/>
      <c r="M448" s="159"/>
      <c r="N448" s="163"/>
      <c r="O448" s="159"/>
      <c r="P448" s="159"/>
      <c r="Q448" s="134" t="str">
        <f t="shared" si="7"/>
        <v>P</v>
      </c>
      <c r="R448" s="160"/>
      <c r="S448" s="160"/>
      <c r="W448" s="109"/>
      <c r="X448" s="110"/>
    </row>
    <row r="449" spans="1:24" ht="38.25">
      <c r="A449" s="154"/>
      <c r="B449" s="131">
        <f>IF(AND(G449:G449="",G449=""),"",ROW()-19-COUNTBLANK($G$19:G449))</f>
        <v>401</v>
      </c>
      <c r="C449" s="250"/>
      <c r="D449" s="70" t="s">
        <v>360</v>
      </c>
      <c r="E449" s="162"/>
      <c r="F449" s="163" t="s">
        <v>342</v>
      </c>
      <c r="G449" s="163" t="s">
        <v>361</v>
      </c>
      <c r="H449" s="157" t="s">
        <v>95</v>
      </c>
      <c r="I449" s="158"/>
      <c r="J449" s="158"/>
      <c r="K449" s="135" t="s">
        <v>95</v>
      </c>
      <c r="L449" s="159"/>
      <c r="M449" s="159"/>
      <c r="N449" s="163"/>
      <c r="O449" s="159"/>
      <c r="P449" s="159"/>
      <c r="Q449" s="134" t="str">
        <f t="shared" si="7"/>
        <v>P</v>
      </c>
      <c r="R449" s="160"/>
      <c r="S449" s="160"/>
      <c r="W449" s="109"/>
      <c r="X449" s="110"/>
    </row>
    <row r="450" spans="1:24" ht="51">
      <c r="A450" s="154"/>
      <c r="B450" s="131">
        <f>IF(AND(G450:G450="",G450=""),"",ROW()-19-COUNTBLANK($G$19:G450))</f>
        <v>402</v>
      </c>
      <c r="C450" s="250"/>
      <c r="D450" s="70" t="s">
        <v>362</v>
      </c>
      <c r="E450" s="155"/>
      <c r="F450" s="163" t="s">
        <v>363</v>
      </c>
      <c r="G450" s="163" t="s">
        <v>364</v>
      </c>
      <c r="H450" s="157" t="s">
        <v>95</v>
      </c>
      <c r="I450" s="158"/>
      <c r="J450" s="158"/>
      <c r="K450" s="135" t="s">
        <v>95</v>
      </c>
      <c r="L450" s="159"/>
      <c r="M450" s="159"/>
      <c r="N450" s="163"/>
      <c r="O450" s="159"/>
      <c r="P450" s="159"/>
      <c r="Q450" s="134" t="str">
        <f t="shared" si="7"/>
        <v>P</v>
      </c>
      <c r="R450" s="160"/>
      <c r="S450" s="160"/>
      <c r="W450" s="109"/>
      <c r="X450" s="110"/>
    </row>
    <row r="451" spans="1:24" ht="63.75">
      <c r="A451" s="146"/>
      <c r="B451" s="131">
        <f>IF(AND(G451:G451="",G451=""),"",ROW()-19-COUNTBLANK($G$19:G451))</f>
        <v>403</v>
      </c>
      <c r="C451" s="121"/>
      <c r="D451" s="224" t="s">
        <v>365</v>
      </c>
      <c r="E451" s="166" t="s">
        <v>317</v>
      </c>
      <c r="F451" s="149" t="s">
        <v>318</v>
      </c>
      <c r="G451" s="149" t="s">
        <v>366</v>
      </c>
      <c r="H451" s="133"/>
      <c r="I451" s="133"/>
      <c r="J451" s="133"/>
      <c r="K451" s="135" t="s">
        <v>95</v>
      </c>
      <c r="L451" s="150"/>
      <c r="M451" s="150"/>
      <c r="N451" s="150"/>
      <c r="O451" s="150"/>
      <c r="P451" s="150"/>
      <c r="Q451" s="134" t="str">
        <f t="shared" si="7"/>
        <v>P</v>
      </c>
      <c r="R451" s="150"/>
      <c r="S451" s="149"/>
      <c r="T451" s="150"/>
      <c r="U451" s="150"/>
      <c r="V451" s="150"/>
      <c r="W451" s="150"/>
      <c r="X451" s="150"/>
    </row>
    <row r="452" spans="1:24" ht="63.75">
      <c r="A452" s="146"/>
      <c r="B452" s="131">
        <f>IF(AND(G452:G452="",G452=""),"",ROW()-19-COUNTBLANK($G$19:G452))</f>
        <v>404</v>
      </c>
      <c r="C452" s="121"/>
      <c r="D452" s="225"/>
      <c r="E452" s="166" t="s">
        <v>320</v>
      </c>
      <c r="F452" s="149" t="s">
        <v>321</v>
      </c>
      <c r="G452" s="149" t="s">
        <v>366</v>
      </c>
      <c r="H452" s="133"/>
      <c r="I452" s="133"/>
      <c r="J452" s="133"/>
      <c r="K452" s="135" t="s">
        <v>95</v>
      </c>
      <c r="L452" s="150"/>
      <c r="M452" s="150"/>
      <c r="N452" s="150"/>
      <c r="O452" s="150"/>
      <c r="P452" s="150"/>
      <c r="Q452" s="134" t="str">
        <f t="shared" si="7"/>
        <v>P</v>
      </c>
      <c r="R452" s="150"/>
      <c r="S452" s="149"/>
      <c r="T452" s="150"/>
      <c r="U452" s="150"/>
      <c r="V452" s="150"/>
      <c r="W452" s="150"/>
      <c r="X452" s="150"/>
    </row>
    <row r="453" spans="1:24" ht="63.75">
      <c r="A453" s="146"/>
      <c r="B453" s="131">
        <f>IF(AND(G453:G453="",G453=""),"",ROW()-19-COUNTBLANK($G$19:G453))</f>
        <v>405</v>
      </c>
      <c r="C453" s="121"/>
      <c r="D453" s="226"/>
      <c r="E453" s="166" t="s">
        <v>322</v>
      </c>
      <c r="F453" s="149" t="s">
        <v>323</v>
      </c>
      <c r="G453" s="149" t="s">
        <v>366</v>
      </c>
      <c r="H453" s="133"/>
      <c r="I453" s="133"/>
      <c r="J453" s="133"/>
      <c r="K453" s="135" t="s">
        <v>95</v>
      </c>
      <c r="L453" s="150"/>
      <c r="M453" s="150"/>
      <c r="N453" s="150"/>
      <c r="O453" s="150"/>
      <c r="P453" s="150"/>
      <c r="Q453" s="134" t="str">
        <f t="shared" si="7"/>
        <v>P</v>
      </c>
      <c r="R453" s="150"/>
      <c r="S453" s="149"/>
      <c r="T453" s="150"/>
      <c r="U453" s="150"/>
      <c r="V453" s="150"/>
      <c r="W453" s="150"/>
      <c r="X453" s="150"/>
    </row>
    <row r="454" spans="1:24" ht="25.5">
      <c r="A454" s="146"/>
      <c r="B454" s="131">
        <f>IF(AND(G454:G454="",G454=""),"",ROW()-19-COUNTBLANK($G$19:G454))</f>
        <v>406</v>
      </c>
      <c r="C454" s="246" t="s">
        <v>293</v>
      </c>
      <c r="D454" s="84" t="s">
        <v>294</v>
      </c>
      <c r="E454" s="138"/>
      <c r="F454" s="70" t="s">
        <v>146</v>
      </c>
      <c r="G454" s="149" t="s">
        <v>295</v>
      </c>
      <c r="H454" s="133"/>
      <c r="I454" s="133"/>
      <c r="J454" s="133"/>
      <c r="K454" s="135" t="s">
        <v>95</v>
      </c>
      <c r="L454" s="159"/>
      <c r="M454" s="150"/>
      <c r="N454" s="150"/>
      <c r="O454" s="150"/>
      <c r="P454" s="150"/>
      <c r="Q454" s="134" t="str">
        <f t="shared" si="7"/>
        <v>P</v>
      </c>
      <c r="R454" s="150"/>
      <c r="S454" s="149"/>
      <c r="T454" s="150"/>
      <c r="U454" s="150"/>
      <c r="V454" s="150"/>
      <c r="W454" s="109"/>
      <c r="X454" s="110"/>
    </row>
    <row r="455" spans="1:24" ht="51">
      <c r="A455" s="146"/>
      <c r="B455" s="131">
        <f>IF(AND(G455:G455="",G455=""),"",ROW()-19-COUNTBLANK($G$19:G455))</f>
        <v>407</v>
      </c>
      <c r="C455" s="246"/>
      <c r="D455" s="224" t="s">
        <v>296</v>
      </c>
      <c r="E455" s="136" t="s">
        <v>297</v>
      </c>
      <c r="F455" s="149" t="s">
        <v>298</v>
      </c>
      <c r="G455" s="149" t="s">
        <v>327</v>
      </c>
      <c r="H455" s="133"/>
      <c r="I455" s="133"/>
      <c r="J455" s="133"/>
      <c r="K455" s="135" t="s">
        <v>95</v>
      </c>
      <c r="L455" s="159"/>
      <c r="M455" s="150"/>
      <c r="N455" s="150"/>
      <c r="O455" s="150"/>
      <c r="P455" s="150"/>
      <c r="Q455" s="134" t="str">
        <f t="shared" si="7"/>
        <v>P</v>
      </c>
      <c r="R455" s="150"/>
      <c r="S455" s="149"/>
      <c r="T455" s="150"/>
      <c r="U455" s="150"/>
      <c r="V455" s="150"/>
      <c r="W455" s="109"/>
      <c r="X455" s="110"/>
    </row>
    <row r="456" spans="1:24" ht="51">
      <c r="A456" s="146"/>
      <c r="B456" s="131">
        <f>IF(AND(G456:G456="",G456=""),"",ROW()-19-COUNTBLANK($G$19:G456))</f>
        <v>408</v>
      </c>
      <c r="C456" s="246"/>
      <c r="D456" s="225"/>
      <c r="E456" s="136" t="s">
        <v>300</v>
      </c>
      <c r="F456" s="149" t="s">
        <v>301</v>
      </c>
      <c r="G456" s="149" t="s">
        <v>328</v>
      </c>
      <c r="H456" s="133"/>
      <c r="I456" s="133"/>
      <c r="J456" s="133"/>
      <c r="K456" s="135" t="s">
        <v>95</v>
      </c>
      <c r="L456" s="159"/>
      <c r="M456" s="150"/>
      <c r="N456" s="150"/>
      <c r="O456" s="150"/>
      <c r="P456" s="150"/>
      <c r="Q456" s="134" t="str">
        <f t="shared" si="7"/>
        <v>P</v>
      </c>
      <c r="R456" s="150"/>
      <c r="S456" s="149"/>
      <c r="T456" s="150"/>
      <c r="U456" s="150"/>
      <c r="V456" s="150"/>
      <c r="W456" s="109"/>
      <c r="X456" s="110"/>
    </row>
    <row r="457" spans="1:24" ht="51">
      <c r="A457" s="146"/>
      <c r="B457" s="131">
        <f>IF(AND(G457:G457="",G457=""),"",ROW()-19-COUNTBLANK($G$19:G457))</f>
        <v>409</v>
      </c>
      <c r="C457" s="246"/>
      <c r="D457" s="226"/>
      <c r="E457" s="136" t="s">
        <v>303</v>
      </c>
      <c r="F457" s="149" t="s">
        <v>301</v>
      </c>
      <c r="G457" s="149" t="s">
        <v>329</v>
      </c>
      <c r="H457" s="133"/>
      <c r="I457" s="133"/>
      <c r="J457" s="133"/>
      <c r="K457" s="135" t="s">
        <v>95</v>
      </c>
      <c r="L457" s="150"/>
      <c r="M457" s="150"/>
      <c r="N457" s="150"/>
      <c r="O457" s="150"/>
      <c r="P457" s="150"/>
      <c r="Q457" s="134" t="str">
        <f t="shared" si="7"/>
        <v>P</v>
      </c>
      <c r="R457" s="150"/>
      <c r="S457" s="149"/>
      <c r="T457" s="150"/>
      <c r="U457" s="150"/>
      <c r="V457" s="150"/>
      <c r="W457" s="109"/>
      <c r="X457" s="110"/>
    </row>
    <row r="458" spans="1:24" ht="51">
      <c r="A458" s="146"/>
      <c r="B458" s="131">
        <f>IF(AND(G458:G458="",G458=""),"",ROW()-19-COUNTBLANK($G$19:G458))</f>
        <v>410</v>
      </c>
      <c r="C458" s="246"/>
      <c r="D458" s="224" t="s">
        <v>305</v>
      </c>
      <c r="E458" s="138" t="s">
        <v>306</v>
      </c>
      <c r="F458" s="149" t="s">
        <v>307</v>
      </c>
      <c r="G458" s="149" t="s">
        <v>308</v>
      </c>
      <c r="H458" s="133"/>
      <c r="I458" s="133"/>
      <c r="J458" s="133"/>
      <c r="K458" s="135" t="s">
        <v>95</v>
      </c>
      <c r="L458" s="150"/>
      <c r="M458" s="150"/>
      <c r="N458" s="150"/>
      <c r="O458" s="150"/>
      <c r="P458" s="150"/>
      <c r="Q458" s="134" t="str">
        <f t="shared" si="7"/>
        <v>P</v>
      </c>
      <c r="R458" s="150"/>
      <c r="S458" s="149"/>
      <c r="T458" s="150"/>
      <c r="U458" s="150"/>
      <c r="V458" s="150"/>
      <c r="W458" s="150"/>
      <c r="X458" s="150"/>
    </row>
    <row r="459" spans="1:24" ht="38.25">
      <c r="A459" s="146"/>
      <c r="B459" s="131">
        <f>IF(AND(G459:G459="",G459=""),"",ROW()-19-COUNTBLANK($G$19:G459))</f>
        <v>411</v>
      </c>
      <c r="C459" s="246"/>
      <c r="D459" s="225"/>
      <c r="E459" s="136" t="s">
        <v>309</v>
      </c>
      <c r="F459" s="149" t="s">
        <v>307</v>
      </c>
      <c r="G459" s="149" t="s">
        <v>310</v>
      </c>
      <c r="H459" s="133"/>
      <c r="I459" s="133"/>
      <c r="J459" s="133"/>
      <c r="K459" s="135" t="s">
        <v>95</v>
      </c>
      <c r="L459" s="150"/>
      <c r="M459" s="150"/>
      <c r="N459" s="150"/>
      <c r="O459" s="150"/>
      <c r="P459" s="150"/>
      <c r="Q459" s="134" t="str">
        <f t="shared" si="7"/>
        <v>P</v>
      </c>
      <c r="R459" s="150"/>
      <c r="S459" s="149"/>
      <c r="T459" s="150"/>
      <c r="U459" s="150"/>
      <c r="V459" s="150"/>
      <c r="W459" s="150"/>
      <c r="X459" s="150"/>
    </row>
    <row r="460" spans="1:24" ht="38.25">
      <c r="A460" s="146"/>
      <c r="B460" s="131">
        <f>IF(AND(G460:G460="",G460=""),"",ROW()-19-COUNTBLANK($G$19:G460))</f>
        <v>412</v>
      </c>
      <c r="C460" s="246"/>
      <c r="D460" s="226"/>
      <c r="E460" s="136" t="s">
        <v>311</v>
      </c>
      <c r="F460" s="149" t="s">
        <v>307</v>
      </c>
      <c r="G460" s="149" t="s">
        <v>312</v>
      </c>
      <c r="H460" s="133"/>
      <c r="I460" s="133"/>
      <c r="J460" s="133"/>
      <c r="K460" s="135" t="s">
        <v>95</v>
      </c>
      <c r="L460" s="150"/>
      <c r="M460" s="150"/>
      <c r="N460" s="150"/>
      <c r="O460" s="150"/>
      <c r="P460" s="150"/>
      <c r="Q460" s="134" t="str">
        <f t="shared" si="7"/>
        <v>P</v>
      </c>
      <c r="R460" s="150"/>
      <c r="S460" s="149"/>
      <c r="T460" s="150"/>
      <c r="U460" s="150"/>
      <c r="V460" s="150"/>
      <c r="W460" s="150"/>
      <c r="X460" s="150"/>
    </row>
    <row r="461" spans="1:24" ht="51">
      <c r="A461" s="146"/>
      <c r="B461" s="131">
        <f>IF(AND(G461:G461="",G461=""),"",ROW()-19-COUNTBLANK($G$19:G461))</f>
        <v>413</v>
      </c>
      <c r="C461" s="246"/>
      <c r="D461" s="84" t="s">
        <v>313</v>
      </c>
      <c r="E461" s="136"/>
      <c r="F461" s="149" t="s">
        <v>314</v>
      </c>
      <c r="G461" s="149" t="s">
        <v>315</v>
      </c>
      <c r="H461" s="133"/>
      <c r="I461" s="133"/>
      <c r="J461" s="133"/>
      <c r="K461" s="135" t="s">
        <v>95</v>
      </c>
      <c r="L461" s="150"/>
      <c r="M461" s="150"/>
      <c r="N461" s="150"/>
      <c r="O461" s="150"/>
      <c r="P461" s="150"/>
      <c r="Q461" s="134" t="str">
        <f t="shared" si="7"/>
        <v>P</v>
      </c>
      <c r="R461" s="150"/>
      <c r="S461" s="149"/>
      <c r="T461" s="150"/>
      <c r="U461" s="150"/>
      <c r="V461" s="150"/>
      <c r="W461" s="150"/>
      <c r="X461" s="150"/>
    </row>
    <row r="462" spans="1:24" ht="63.75">
      <c r="A462" s="146"/>
      <c r="B462" s="131">
        <f>IF(AND(G462:G462="",G462=""),"",ROW()-19-COUNTBLANK($G$19:G462))</f>
        <v>414</v>
      </c>
      <c r="C462" s="246"/>
      <c r="D462" s="224" t="s">
        <v>316</v>
      </c>
      <c r="E462" s="166" t="s">
        <v>317</v>
      </c>
      <c r="F462" s="149" t="s">
        <v>318</v>
      </c>
      <c r="G462" s="149" t="s">
        <v>319</v>
      </c>
      <c r="H462" s="133"/>
      <c r="I462" s="133"/>
      <c r="J462" s="133"/>
      <c r="K462" s="135" t="s">
        <v>95</v>
      </c>
      <c r="L462" s="150"/>
      <c r="M462" s="150"/>
      <c r="N462" s="150"/>
      <c r="O462" s="150"/>
      <c r="P462" s="150"/>
      <c r="Q462" s="134" t="str">
        <f t="shared" si="7"/>
        <v>P</v>
      </c>
      <c r="R462" s="150"/>
      <c r="S462" s="149"/>
      <c r="T462" s="150"/>
      <c r="U462" s="150"/>
      <c r="V462" s="150"/>
      <c r="W462" s="150"/>
      <c r="X462" s="150"/>
    </row>
    <row r="463" spans="1:24" ht="63.75">
      <c r="A463" s="146"/>
      <c r="B463" s="131">
        <f>IF(AND(G463:G463="",G463=""),"",ROW()-19-COUNTBLANK($G$19:G463))</f>
        <v>415</v>
      </c>
      <c r="C463" s="246"/>
      <c r="D463" s="225"/>
      <c r="E463" s="166" t="s">
        <v>320</v>
      </c>
      <c r="F463" s="149" t="s">
        <v>321</v>
      </c>
      <c r="G463" s="149" t="s">
        <v>319</v>
      </c>
      <c r="H463" s="133"/>
      <c r="I463" s="133"/>
      <c r="J463" s="133"/>
      <c r="K463" s="135" t="s">
        <v>95</v>
      </c>
      <c r="L463" s="150"/>
      <c r="M463" s="150"/>
      <c r="N463" s="150"/>
      <c r="O463" s="150"/>
      <c r="P463" s="150"/>
      <c r="Q463" s="134" t="str">
        <f t="shared" si="7"/>
        <v>P</v>
      </c>
      <c r="R463" s="150"/>
      <c r="S463" s="149"/>
      <c r="T463" s="150"/>
      <c r="U463" s="150"/>
      <c r="V463" s="150"/>
      <c r="W463" s="150"/>
      <c r="X463" s="150"/>
    </row>
    <row r="464" spans="1:24" ht="63.75">
      <c r="A464" s="146"/>
      <c r="B464" s="131">
        <f>IF(AND(G464:G464="",G464=""),"",ROW()-19-COUNTBLANK($G$19:G464))</f>
        <v>416</v>
      </c>
      <c r="C464" s="246"/>
      <c r="D464" s="226"/>
      <c r="E464" s="166" t="s">
        <v>322</v>
      </c>
      <c r="F464" s="149" t="s">
        <v>323</v>
      </c>
      <c r="G464" s="149" t="s">
        <v>319</v>
      </c>
      <c r="H464" s="133"/>
      <c r="I464" s="133"/>
      <c r="J464" s="133"/>
      <c r="K464" s="135" t="s">
        <v>95</v>
      </c>
      <c r="L464" s="150"/>
      <c r="M464" s="150"/>
      <c r="N464" s="150"/>
      <c r="O464" s="150"/>
      <c r="P464" s="150"/>
      <c r="Q464" s="134" t="str">
        <f t="shared" si="7"/>
        <v>P</v>
      </c>
      <c r="R464" s="150"/>
      <c r="S464" s="149"/>
      <c r="T464" s="150"/>
      <c r="U464" s="150"/>
      <c r="V464" s="150"/>
      <c r="W464" s="150"/>
      <c r="X464" s="150"/>
    </row>
    <row r="465" spans="1:24" ht="38.25">
      <c r="A465" s="146"/>
      <c r="B465" s="131">
        <f>IF(AND(G465:G465="",G465=""),"",ROW()-19-COUNTBLANK($G$19:G465))</f>
        <v>417</v>
      </c>
      <c r="C465" s="246"/>
      <c r="D465" s="84" t="s">
        <v>324</v>
      </c>
      <c r="E465" s="136"/>
      <c r="F465" s="149" t="s">
        <v>325</v>
      </c>
      <c r="G465" s="149" t="s">
        <v>326</v>
      </c>
      <c r="H465" s="133"/>
      <c r="I465" s="133"/>
      <c r="J465" s="133"/>
      <c r="K465" s="135" t="s">
        <v>95</v>
      </c>
      <c r="L465" s="150"/>
      <c r="M465" s="150"/>
      <c r="N465" s="150"/>
      <c r="O465" s="150"/>
      <c r="P465" s="150"/>
      <c r="Q465" s="134" t="str">
        <f t="shared" si="7"/>
        <v>P</v>
      </c>
      <c r="R465" s="150"/>
      <c r="S465" s="149"/>
      <c r="T465" s="150"/>
      <c r="U465" s="150"/>
      <c r="V465" s="150"/>
      <c r="W465" s="150"/>
      <c r="X465" s="150"/>
    </row>
    <row r="466" spans="1:24" ht="63.75">
      <c r="A466" s="146"/>
      <c r="B466" s="131">
        <f>IF(AND(G466:G466="",G466=""),"",ROW()-19-COUNTBLANK($G$19:G466))</f>
        <v>418</v>
      </c>
      <c r="C466" s="261" t="s">
        <v>367</v>
      </c>
      <c r="D466" s="262"/>
      <c r="E466" s="166" t="s">
        <v>317</v>
      </c>
      <c r="F466" s="149" t="s">
        <v>318</v>
      </c>
      <c r="G466" s="149" t="s">
        <v>368</v>
      </c>
      <c r="H466" s="133"/>
      <c r="I466" s="133"/>
      <c r="J466" s="133"/>
      <c r="K466" s="135" t="s">
        <v>95</v>
      </c>
      <c r="L466" s="150"/>
      <c r="M466" s="150"/>
      <c r="N466" s="150"/>
      <c r="O466" s="150"/>
      <c r="P466" s="150"/>
      <c r="Q466" s="134" t="str">
        <f t="shared" si="7"/>
        <v>P</v>
      </c>
      <c r="R466" s="150"/>
      <c r="S466" s="149"/>
      <c r="T466" s="150"/>
      <c r="U466" s="150"/>
      <c r="V466" s="150"/>
      <c r="W466" s="150"/>
      <c r="X466" s="150"/>
    </row>
    <row r="467" spans="1:24" ht="63.75">
      <c r="A467" s="146"/>
      <c r="B467" s="131">
        <f>IF(AND(G467:G467="",G467=""),"",ROW()-19-COUNTBLANK($G$19:G467))</f>
        <v>419</v>
      </c>
      <c r="C467" s="263"/>
      <c r="D467" s="264"/>
      <c r="E467" s="166" t="s">
        <v>320</v>
      </c>
      <c r="F467" s="149" t="s">
        <v>321</v>
      </c>
      <c r="G467" s="149" t="s">
        <v>368</v>
      </c>
      <c r="H467" s="133"/>
      <c r="I467" s="133"/>
      <c r="J467" s="133"/>
      <c r="K467" s="135" t="s">
        <v>95</v>
      </c>
      <c r="L467" s="150"/>
      <c r="M467" s="150"/>
      <c r="N467" s="150"/>
      <c r="O467" s="150"/>
      <c r="P467" s="150"/>
      <c r="Q467" s="134" t="str">
        <f t="shared" si="7"/>
        <v>P</v>
      </c>
      <c r="R467" s="150"/>
      <c r="S467" s="149"/>
      <c r="T467" s="150"/>
      <c r="U467" s="150"/>
      <c r="V467" s="150"/>
      <c r="W467" s="150"/>
      <c r="X467" s="150"/>
    </row>
    <row r="468" spans="1:24" ht="63.75">
      <c r="A468" s="146"/>
      <c r="B468" s="131">
        <f>IF(AND(G468:G468="",G468=""),"",ROW()-19-COUNTBLANK($G$19:G468))</f>
        <v>420</v>
      </c>
      <c r="C468" s="265"/>
      <c r="D468" s="266"/>
      <c r="E468" s="166" t="s">
        <v>322</v>
      </c>
      <c r="F468" s="149" t="s">
        <v>323</v>
      </c>
      <c r="G468" s="149" t="s">
        <v>368</v>
      </c>
      <c r="H468" s="133"/>
      <c r="I468" s="133"/>
      <c r="J468" s="133"/>
      <c r="K468" s="135" t="s">
        <v>95</v>
      </c>
      <c r="L468" s="150"/>
      <c r="M468" s="150"/>
      <c r="N468" s="150"/>
      <c r="O468" s="150"/>
      <c r="P468" s="150"/>
      <c r="Q468" s="134" t="str">
        <f t="shared" si="7"/>
        <v>P</v>
      </c>
      <c r="R468" s="150"/>
      <c r="S468" s="149"/>
      <c r="T468" s="150"/>
      <c r="U468" s="150"/>
      <c r="V468" s="150"/>
      <c r="W468" s="150"/>
      <c r="X468" s="150"/>
    </row>
    <row r="469" spans="1:24" ht="15.75">
      <c r="A469" s="91"/>
      <c r="B469" s="82" t="str">
        <f>IF(AND(G469:G469="",G469=""),"",ROW()-19-COUNTBLANK($G$49:G469))</f>
        <v/>
      </c>
      <c r="C469" s="102" t="s">
        <v>369</v>
      </c>
      <c r="D469" s="75"/>
      <c r="E469" s="75"/>
      <c r="F469" s="75"/>
      <c r="G469" s="75"/>
      <c r="H469" s="91"/>
      <c r="I469" s="91"/>
      <c r="J469" s="91"/>
      <c r="K469" s="91"/>
      <c r="L469" s="91"/>
      <c r="M469" s="91"/>
      <c r="N469" s="91"/>
      <c r="O469" s="91"/>
      <c r="P469" s="91"/>
      <c r="Q469" s="103" t="str">
        <f t="shared" ref="Q396:Q469" si="8">IF(OR(IF(M469="",IF(L469="",IF(K469="","",K469),L469),M469)="F", IF(P469="",IF(O469="",IF(N469="","",N469), O469),P469)="F")=TRUE,"F",
IF(OR(IF(M469="",IF(L469="",IF(K469="","",K469),L469),M469)="PE", IF(P469="",IF(O469="",IF(N469="","",N469), O469),P469)="PE")=TRUE,"PE",
IF(AND(IF(M469="",IF(L469="",IF(K469="","",K469),L469),M469)="", IF(P469="",IF(O469="",IF(N469="","",N469), O469),P469)="")=TRUE,"","P")))</f>
        <v/>
      </c>
      <c r="R469" s="91"/>
      <c r="S469" s="103"/>
      <c r="T469" s="91"/>
      <c r="U469" s="91"/>
      <c r="V469" s="91"/>
      <c r="W469" s="91"/>
      <c r="X469" s="97"/>
    </row>
    <row r="470" spans="1:24" ht="15.75">
      <c r="A470" s="91"/>
      <c r="B470" s="71" t="str">
        <f>IF(AND(G470:G470="",G470=""),"",ROW()-19-COUNTBLANK($G$49:G470))</f>
        <v/>
      </c>
      <c r="C470" s="70" t="s">
        <v>28</v>
      </c>
      <c r="D470" s="70"/>
      <c r="E470" s="70"/>
      <c r="F470" s="83"/>
      <c r="G470" s="70"/>
      <c r="H470" s="73"/>
      <c r="I470" s="73"/>
      <c r="J470" s="111"/>
      <c r="K470" s="109"/>
      <c r="L470" s="112"/>
      <c r="M470" s="112"/>
      <c r="N470" s="109"/>
      <c r="O470" s="112"/>
      <c r="P470" s="112"/>
      <c r="Q470" s="98" t="str">
        <f>IF(OR(IF(M470="",IF(L470="",IF(K470="","",K470),L470),M470)="F", IF(P470="",IF(O470="",IF(N470="","",N470), O470),P470)="F")=TRUE,"F",
IF(OR(IF(M470="",IF(L470="",IF(K470="","",K470),L470),M470)="PE", IF(P470="",IF(O470="",IF(N470="","",N470), O470),P470)="PE")=TRUE,"PE",
IF(AND(IF(M470="",IF(L470="",IF(K470="","",K470),L470),M470)="", IF(P470="",IF(O470="",IF(N470="","",N470), O470),P470)="")=TRUE,"","P")))</f>
        <v/>
      </c>
      <c r="R470" s="112"/>
      <c r="S470" s="98"/>
      <c r="T470" s="112"/>
      <c r="U470" s="112"/>
      <c r="V470" s="112"/>
      <c r="W470" s="112"/>
      <c r="X470" s="113"/>
    </row>
    <row r="471" spans="1:24" ht="15.75">
      <c r="A471" s="91"/>
      <c r="B471" s="114"/>
      <c r="C471" s="102" t="s">
        <v>370</v>
      </c>
      <c r="D471" s="75"/>
      <c r="E471" s="75"/>
      <c r="F471" s="75"/>
      <c r="G471" s="75"/>
      <c r="H471" s="91"/>
      <c r="I471" s="91"/>
      <c r="J471" s="91"/>
      <c r="K471" s="91"/>
      <c r="L471" s="91"/>
      <c r="M471" s="91"/>
      <c r="N471" s="91"/>
      <c r="O471" s="91"/>
      <c r="P471" s="91"/>
      <c r="Q471" s="103" t="str">
        <f t="shared" ref="Q471:Q472" si="9">IF(OR(IF(M471="",IF(L471="",IF(K471="","",K471),L471),M471)="F", IF(P471="",IF(O471="",IF(N471="","",N471), O471),P471)="F")=TRUE,"F",
IF(OR(IF(M471="",IF(L471="",IF(K471="","",K471),L471),M471)="PE", IF(P471="",IF(O471="",IF(N471="","",N471), O471),P471)="PE")=TRUE,"PE",
IF(AND(IF(M471="",IF(L471="",IF(K471="","",K471),L471),M471)="", IF(P471="",IF(O471="",IF(N471="","",N471), O471),P471)="")=TRUE,"","P")))</f>
        <v/>
      </c>
      <c r="R471" s="91"/>
      <c r="S471" s="103"/>
      <c r="T471" s="91"/>
      <c r="U471" s="91"/>
      <c r="V471" s="91"/>
      <c r="W471" s="91"/>
      <c r="X471" s="97"/>
    </row>
    <row r="472" spans="1:24" ht="15.75">
      <c r="A472" s="91"/>
      <c r="B472" s="71" t="str">
        <f>IF(AND(G472:G472="",G472=""),"",ROW()-19-COUNTBLANK($G$49:G472))</f>
        <v/>
      </c>
      <c r="C472" s="70" t="s">
        <v>28</v>
      </c>
      <c r="D472" s="70"/>
      <c r="E472" s="70"/>
      <c r="F472" s="74"/>
      <c r="G472" s="70"/>
      <c r="H472" s="73"/>
      <c r="I472" s="73"/>
      <c r="J472" s="111"/>
      <c r="K472" s="112"/>
      <c r="L472" s="112"/>
      <c r="M472" s="112"/>
      <c r="N472" s="112"/>
      <c r="O472" s="112"/>
      <c r="P472" s="112"/>
      <c r="Q472" s="98" t="str">
        <f t="shared" si="9"/>
        <v/>
      </c>
      <c r="R472" s="112"/>
      <c r="S472" s="98"/>
      <c r="T472" s="112"/>
      <c r="U472" s="112"/>
      <c r="V472" s="112"/>
      <c r="W472" s="112"/>
      <c r="X472" s="113"/>
    </row>
  </sheetData>
  <mergeCells count="134">
    <mergeCell ref="D330:D335"/>
    <mergeCell ref="D89:D90"/>
    <mergeCell ref="D98:D99"/>
    <mergeCell ref="D106:D107"/>
    <mergeCell ref="D143:D144"/>
    <mergeCell ref="D151:D152"/>
    <mergeCell ref="D180:D181"/>
    <mergeCell ref="D189:D190"/>
    <mergeCell ref="D197:D198"/>
    <mergeCell ref="D226:D227"/>
    <mergeCell ref="D111:D113"/>
    <mergeCell ref="D114:D116"/>
    <mergeCell ref="D117:D119"/>
    <mergeCell ref="D120:D122"/>
    <mergeCell ref="D123:D125"/>
    <mergeCell ref="D126:D128"/>
    <mergeCell ref="D129:D131"/>
    <mergeCell ref="D156:D158"/>
    <mergeCell ref="D159:D161"/>
    <mergeCell ref="D162:D164"/>
    <mergeCell ref="D165:D167"/>
    <mergeCell ref="D168:D170"/>
    <mergeCell ref="D171:D173"/>
    <mergeCell ref="D174:D176"/>
    <mergeCell ref="C310:C317"/>
    <mergeCell ref="D312:D317"/>
    <mergeCell ref="C319:C326"/>
    <mergeCell ref="D321:D326"/>
    <mergeCell ref="D235:D236"/>
    <mergeCell ref="D243:D244"/>
    <mergeCell ref="D272:D273"/>
    <mergeCell ref="C248:C268"/>
    <mergeCell ref="D248:D250"/>
    <mergeCell ref="D251:D253"/>
    <mergeCell ref="D254:D256"/>
    <mergeCell ref="D257:D259"/>
    <mergeCell ref="D260:D262"/>
    <mergeCell ref="D263:D265"/>
    <mergeCell ref="D266:D268"/>
    <mergeCell ref="C466:C468"/>
    <mergeCell ref="D451:D453"/>
    <mergeCell ref="C177:C184"/>
    <mergeCell ref="C186:C193"/>
    <mergeCell ref="C194:C201"/>
    <mergeCell ref="C202:C222"/>
    <mergeCell ref="D202:D204"/>
    <mergeCell ref="D205:D207"/>
    <mergeCell ref="D208:D210"/>
    <mergeCell ref="D211:D213"/>
    <mergeCell ref="D214:D216"/>
    <mergeCell ref="D217:D219"/>
    <mergeCell ref="D220:D222"/>
    <mergeCell ref="C223:C230"/>
    <mergeCell ref="C232:C239"/>
    <mergeCell ref="C240:C247"/>
    <mergeCell ref="D415:D417"/>
    <mergeCell ref="D428:D430"/>
    <mergeCell ref="D432:D434"/>
    <mergeCell ref="D458:D460"/>
    <mergeCell ref="C337:C344"/>
    <mergeCell ref="D339:D344"/>
    <mergeCell ref="C361:C366"/>
    <mergeCell ref="C269:C276"/>
    <mergeCell ref="C45:C46"/>
    <mergeCell ref="D455:D457"/>
    <mergeCell ref="C286:C288"/>
    <mergeCell ref="D399:D401"/>
    <mergeCell ref="D412:D414"/>
    <mergeCell ref="D425:D427"/>
    <mergeCell ref="C438:C450"/>
    <mergeCell ref="C454:C465"/>
    <mergeCell ref="C424:C435"/>
    <mergeCell ref="C352:C357"/>
    <mergeCell ref="C411:C422"/>
    <mergeCell ref="D406:D408"/>
    <mergeCell ref="D419:D421"/>
    <mergeCell ref="D462:D464"/>
    <mergeCell ref="D303:D308"/>
    <mergeCell ref="C95:C102"/>
    <mergeCell ref="C103:C110"/>
    <mergeCell ref="C111:C131"/>
    <mergeCell ref="D80:D82"/>
    <mergeCell ref="D83:D85"/>
    <mergeCell ref="D65:D67"/>
    <mergeCell ref="D68:D70"/>
    <mergeCell ref="D71:D73"/>
    <mergeCell ref="D402:D404"/>
    <mergeCell ref="C21:C24"/>
    <mergeCell ref="C25:C29"/>
    <mergeCell ref="C30:C34"/>
    <mergeCell ref="C35:C39"/>
    <mergeCell ref="C398:C409"/>
    <mergeCell ref="C86:C93"/>
    <mergeCell ref="C278:C279"/>
    <mergeCell ref="C292:C293"/>
    <mergeCell ref="C346:C347"/>
    <mergeCell ref="C65:C85"/>
    <mergeCell ref="C49:C56"/>
    <mergeCell ref="C57:C64"/>
    <mergeCell ref="C282:C285"/>
    <mergeCell ref="C301:C308"/>
    <mergeCell ref="C297:C298"/>
    <mergeCell ref="C132:C138"/>
    <mergeCell ref="C140:C147"/>
    <mergeCell ref="C148:C155"/>
    <mergeCell ref="C370:C375"/>
    <mergeCell ref="C379:C384"/>
    <mergeCell ref="C388:C393"/>
    <mergeCell ref="C328:C335"/>
    <mergeCell ref="C156:C176"/>
    <mergeCell ref="C1:G1"/>
    <mergeCell ref="A14:A16"/>
    <mergeCell ref="B14:B16"/>
    <mergeCell ref="C14:C16"/>
    <mergeCell ref="D14:D16"/>
    <mergeCell ref="E14:E16"/>
    <mergeCell ref="F14:F16"/>
    <mergeCell ref="G14:R14"/>
    <mergeCell ref="G15:G16"/>
    <mergeCell ref="K15:L15"/>
    <mergeCell ref="N15:O15"/>
    <mergeCell ref="Q15:Q16"/>
    <mergeCell ref="R15:R16"/>
    <mergeCell ref="D74:D76"/>
    <mergeCell ref="D77:D79"/>
    <mergeCell ref="S14:V14"/>
    <mergeCell ref="W14:W16"/>
    <mergeCell ref="D52:D53"/>
    <mergeCell ref="D60:D61"/>
    <mergeCell ref="X14:X16"/>
    <mergeCell ref="S15:S16"/>
    <mergeCell ref="T15:T16"/>
    <mergeCell ref="U15:U16"/>
    <mergeCell ref="V15:V16"/>
  </mergeCells>
  <conditionalFormatting sqref="S14 Q15 T15:V15">
    <cfRule type="cellIs" dxfId="2" priority="1" operator="equal">
      <formula>"P"</formula>
    </cfRule>
    <cfRule type="cellIs" dxfId="1" priority="2" operator="equal">
      <formula>"F"</formula>
    </cfRule>
    <cfRule type="cellIs" dxfId="0" priority="3" operator="equal">
      <formula>"PE"</formula>
    </cfRule>
  </conditionalFormatting>
  <dataValidations count="3">
    <dataValidation type="list" allowBlank="1" sqref="T472:U472 K472:P472 K470:P470 T436:U436 T470:U470 R20 T20:W20 O278:P279 K424:P436 O346:P348 H292:J293 M348 M352:M359 O292:P293 R301:R308 O352:P359 M337:P345 M438:M450 M361:M368 O438:P450 L327:Q327 T451:W453 T280:W290 R278:R290 H278:J279 U19:U39 T40:U46 K292:K299 U336 U231 T411:W422 T424:W435 T454:V457 M454:P457 K457:L457 H438:J450 T458:W468 L451:P453 T398:W409 W337:W350 K49:P93 U94 U139 U185 W388:W395 L307:L308 U300 M301:P308 T301:W308 S318:W318 U309 R346:R350 L316:L317 M349:P349 M310:P317 T310:W317 K438:K456 L318:Q318 L325:L326 T319:W326 L351:Q351 M319:P326 R310:R335 T349:V349 L334:L335 L336:Q336 M328:P335 T328:W335 L343:L345 H346:K350 R337:R344 T337:V344 M294:P299 K278:K290 L369:Q369 O350:P350 M350 U351 W352:W359 R352:R359 O361:P368 L378:Q378 R361:R368 U360 K398:P409 W361:W368 L387:Q387 R370:R377 R379:R386 U378 W370:W377 R388:R395 U369 M370:M377 O370:P377 K411:P422 W379:W386 M379:M386 O379:P386 U387 S327:W327 M388:M395 O388:P395 T49:U93 T95:U138 T140:U184 T186:U230 T232:U276 L287 T294:W299 R292:R299 K337:K344 K301:K308 K310:K317 K319:K326 K328:K335 L360:Q360 H352:K359 H361:K368 H370:K377 H379:K386 K458:P468 H388:K395 M280:P290 K232:P276 K186:P230 K140:P184 K95:P138 K19:P46" xr:uid="{72FB82D0-483B-4AB2-BA5F-E3A43A54825F}">
      <formula1>"P,F,PE"</formula1>
    </dataValidation>
    <dataValidation type="list" allowBlank="1" sqref="H472 H470 H451:H468 H301:H308 H319:H326 H349 H398:H409 H280:H290 H337:H344 H328:H335 H424:H436 H411:H422 H310:H317 H294:H299 H232:H276 H186:H230 H140:H184 H95:H138 H19:H46 H49:H93" xr:uid="{BD20C6DD-2E4E-43CE-8F15-E78801C80AD3}">
      <formula1>"NONE,HIGHEST,HIGH,MEDIUM,LOW,LOWEST"</formula1>
      <formula2>0</formula2>
    </dataValidation>
    <dataValidation type="list" allowBlank="1" sqref="I472 I470 I451:I468 I301:I308 I319:I326 I349 I398:I409 I280:I290 I337:I344 I328:I335 I424:I436 I411:I422 I310:I317 I294:I299 I232:I276 I186:I230 I140:I184 I95:I138 I19:I46 I49:I93" xr:uid="{C94CE904-619B-4737-9F5B-830A3F7B4B1E}">
      <formula1>"CRITICAL,MAJOR,MINOR"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4468-8122-4000-BE3F-94634990198F}">
  <dimension ref="A1:O67"/>
  <sheetViews>
    <sheetView topLeftCell="A52" workbookViewId="0">
      <selection activeCell="L31" sqref="L31"/>
    </sheetView>
  </sheetViews>
  <sheetFormatPr defaultRowHeight="12.75"/>
  <sheetData>
    <row r="1" spans="1:15">
      <c r="A1" s="167" t="s">
        <v>371</v>
      </c>
      <c r="O1" s="167" t="s">
        <v>372</v>
      </c>
    </row>
    <row r="14" spans="1:15">
      <c r="A14" s="167" t="s">
        <v>373</v>
      </c>
    </row>
    <row r="25" spans="1:2">
      <c r="B25" s="5"/>
    </row>
    <row r="27" spans="1:2">
      <c r="B27" s="5"/>
    </row>
    <row r="28" spans="1:2">
      <c r="A28" s="167" t="s">
        <v>374</v>
      </c>
    </row>
    <row r="30" spans="1:2">
      <c r="A30" s="167"/>
      <c r="B30" t="s">
        <v>375</v>
      </c>
    </row>
    <row r="31" spans="1:2">
      <c r="B31" t="s">
        <v>376</v>
      </c>
    </row>
    <row r="32" spans="1:2">
      <c r="B32" t="s">
        <v>377</v>
      </c>
    </row>
    <row r="33" spans="1:2">
      <c r="B33" t="s">
        <v>378</v>
      </c>
    </row>
    <row r="34" spans="1:2">
      <c r="B34" t="s">
        <v>379</v>
      </c>
    </row>
    <row r="35" spans="1:2">
      <c r="B35" t="s">
        <v>380</v>
      </c>
    </row>
    <row r="37" spans="1:2">
      <c r="B37" t="s">
        <v>381</v>
      </c>
    </row>
    <row r="38" spans="1:2">
      <c r="B38" t="s">
        <v>382</v>
      </c>
    </row>
    <row r="39" spans="1:2">
      <c r="B39" t="s">
        <v>383</v>
      </c>
    </row>
    <row r="40" spans="1:2">
      <c r="B40" t="s">
        <v>378</v>
      </c>
    </row>
    <row r="41" spans="1:2">
      <c r="B41" t="s">
        <v>379</v>
      </c>
    </row>
    <row r="42" spans="1:2">
      <c r="B42" t="s">
        <v>380</v>
      </c>
    </row>
    <row r="45" spans="1:2">
      <c r="A45" s="167" t="s">
        <v>384</v>
      </c>
    </row>
    <row r="47" spans="1:2">
      <c r="A47" s="167"/>
    </row>
    <row r="49" spans="1:1">
      <c r="A49" s="167"/>
    </row>
    <row r="58" spans="1:1">
      <c r="A58" s="167" t="s">
        <v>385</v>
      </c>
    </row>
    <row r="67" spans="1:1">
      <c r="A67" s="167" t="s">
        <v>386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53C5D-E775-44F6-9799-561EB2E57003}">
  <dimension ref="A1:K76"/>
  <sheetViews>
    <sheetView topLeftCell="A14" workbookViewId="0">
      <selection activeCell="D74" sqref="D74"/>
    </sheetView>
  </sheetViews>
  <sheetFormatPr defaultRowHeight="12.75"/>
  <sheetData>
    <row r="1" spans="1:1">
      <c r="A1" s="141" t="s">
        <v>387</v>
      </c>
    </row>
    <row r="33" spans="1:11">
      <c r="A33" s="141" t="s">
        <v>388</v>
      </c>
    </row>
    <row r="34" spans="1:11">
      <c r="A34" t="s">
        <v>389</v>
      </c>
      <c r="K34" t="s">
        <v>390</v>
      </c>
    </row>
    <row r="51" spans="1:11">
      <c r="A51" s="141" t="s">
        <v>391</v>
      </c>
    </row>
    <row r="52" spans="1:11">
      <c r="A52" t="s">
        <v>392</v>
      </c>
    </row>
    <row r="53" spans="1:11">
      <c r="K53" t="s">
        <v>393</v>
      </c>
    </row>
    <row r="76" spans="1:1">
      <c r="A76" s="141" t="s">
        <v>394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6BE1A3F9B6B48C4095FF9BB8B8BDF88C" ma:contentTypeVersion="11" ma:contentTypeDescription="Tạo tài liệu mới." ma:contentTypeScope="" ma:versionID="39377db9f8835fb013582fbbbc5454cf">
  <xsd:schema xmlns:xsd="http://www.w3.org/2001/XMLSchema" xmlns:xs="http://www.w3.org/2001/XMLSchema" xmlns:p="http://schemas.microsoft.com/office/2006/metadata/properties" xmlns:ns2="8fbae99d-6f30-4865-8a1b-fc1121138c39" xmlns:ns3="37796a2a-4769-4eae-ba53-a80449a60677" targetNamespace="http://schemas.microsoft.com/office/2006/metadata/properties" ma:root="true" ma:fieldsID="7407eb79ba2d9a5fcfe5b708ba93ad49" ns2:_="" ns3:_="">
    <xsd:import namespace="8fbae99d-6f30-4865-8a1b-fc1121138c39"/>
    <xsd:import namespace="37796a2a-4769-4eae-ba53-a80449a606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ae99d-6f30-4865-8a1b-fc1121138c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hẻ Hình ảnh" ma:readOnly="false" ma:fieldId="{5cf76f15-5ced-4ddc-b409-7134ff3c332f}" ma:taxonomyMulti="true" ma:sspId="dd8f0ad2-3e82-46be-87d9-881b7463d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96a2a-4769-4eae-ba53-a80449a606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8108ec-0a8e-4693-b0b9-d1b354149fd0}" ma:internalName="TaxCatchAll" ma:showField="CatchAllData" ma:web="37796a2a-4769-4eae-ba53-a80449a606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bae99d-6f30-4865-8a1b-fc1121138c39">
      <Terms xmlns="http://schemas.microsoft.com/office/infopath/2007/PartnerControls"/>
    </lcf76f155ced4ddcb4097134ff3c332f>
    <TaxCatchAll xmlns="37796a2a-4769-4eae-ba53-a80449a60677" xsi:nil="true"/>
  </documentManagement>
</p:properties>
</file>

<file path=customXml/itemProps1.xml><?xml version="1.0" encoding="utf-8"?>
<ds:datastoreItem xmlns:ds="http://schemas.openxmlformats.org/officeDocument/2006/customXml" ds:itemID="{ABD19C1C-8E6B-4B4B-B430-88CC4309C560}"/>
</file>

<file path=customXml/itemProps2.xml><?xml version="1.0" encoding="utf-8"?>
<ds:datastoreItem xmlns:ds="http://schemas.openxmlformats.org/officeDocument/2006/customXml" ds:itemID="{3A2CCE7E-E26A-410D-80BF-864BEECCB843}"/>
</file>

<file path=customXml/itemProps3.xml><?xml version="1.0" encoding="utf-8"?>
<ds:datastoreItem xmlns:ds="http://schemas.openxmlformats.org/officeDocument/2006/customXml" ds:itemID="{577CB65F-4D71-449A-B1C7-4EF5073EF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Os_rikkei_quannt2</dc:creator>
  <cp:keywords/>
  <dc:description/>
  <cp:lastModifiedBy>Nguyen Thu Ha</cp:lastModifiedBy>
  <cp:revision>59</cp:revision>
  <dcterms:created xsi:type="dcterms:W3CDTF">2023-05-05T09:00:53Z</dcterms:created>
  <dcterms:modified xsi:type="dcterms:W3CDTF">2026-04-03T11:40:22Z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0x0101006BE1A3F9B6B48C4095FF9BB8B8BDF88C</vt:lpwstr>
  </property>
  <property fmtid="{D5CDD505-2E9C-101B-9397-08002B2CF9AE}" pid="3" name="MediaServiceImageTags">
    <vt:lpwstr/>
  </property>
</Properties>
</file>